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3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'стр.1'!$A$1:$FK$28</definedName>
    <definedName name="_xlnm.Print_Area" localSheetId="4">'стр.10'!$A$1:$FK$13</definedName>
    <definedName name="_xlnm.Print_Area" localSheetId="5">'стр.11'!$A$1:$EJ$31</definedName>
    <definedName name="_xlnm.Print_Area" localSheetId="1">'стр.2'!$A$1:$FK$12</definedName>
    <definedName name="_xlnm.Print_Area" localSheetId="2">'стр.3_5'!$A$1:$FK$84</definedName>
    <definedName name="_xlnm.Print_Area" localSheetId="3">'стр.6_9'!$A$1:$FK$68</definedName>
  </definedNames>
  <calcPr fullCalcOnLoad="1"/>
</workbook>
</file>

<file path=xl/sharedStrings.xml><?xml version="1.0" encoding="utf-8"?>
<sst xmlns="http://schemas.openxmlformats.org/spreadsheetml/2006/main" count="446" uniqueCount="260">
  <si>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</si>
  <si>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</si>
  <si>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</si>
  <si>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</si>
  <si>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</si>
  <si>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</si>
  <si>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</si>
  <si>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</si>
  <si>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</si>
  <si>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</si>
  <si>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</si>
  <si>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</si>
  <si>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</si>
  <si>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</si>
  <si>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</si>
  <si>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</si>
  <si>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</si>
  <si>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</si>
  <si>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</si>
  <si>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</si>
  <si>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</si>
  <si>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</si>
  <si>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</si>
  <si>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</si>
  <si>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</si>
  <si>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</si>
  <si>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</si>
  <si>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</si>
  <si>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</si>
  <si>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</si>
  <si>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</si>
  <si>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</si>
  <si>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</si>
  <si>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</si>
  <si>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</si>
  <si>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</si>
  <si>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</si>
  <si>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</si>
  <si>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I. Нефинансовые активы, всего:</t>
  </si>
  <si>
    <t>Услуга № 2</t>
  </si>
  <si>
    <t>Услуга № 1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</si>
  <si>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</si>
  <si>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</si>
  <si>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</si>
  <si>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</si>
  <si>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</si>
  <si>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</si>
  <si>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</si>
  <si>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</si>
  <si>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</si>
  <si>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</si>
  <si>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</si>
  <si>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</si>
  <si>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</si>
  <si>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</si>
  <si>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</si>
  <si>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</si>
  <si>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</si>
  <si>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</si>
  <si>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</si>
  <si>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</si>
  <si>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</si>
  <si>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</si>
  <si>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</si>
  <si>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</si>
  <si>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</si>
  <si>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</si>
  <si>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</si>
  <si>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</si>
  <si>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</si>
  <si>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</si>
  <si>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</si>
  <si>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</si>
  <si>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</si>
  <si>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</si>
  <si>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</si>
  <si>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</si>
  <si>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</si>
  <si>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</si>
  <si>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</si>
  <si>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</si>
  <si>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</si>
  <si>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</si>
  <si>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</si>
  <si>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</si>
  <si>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</si>
  <si>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</si>
  <si>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</si>
  <si>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</si>
  <si>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</si>
  <si>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</si>
  <si>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</si>
  <si>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</si>
  <si>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</si>
  <si>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</si>
  <si>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</si>
  <si>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</si>
  <si>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</si>
  <si>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</si>
  <si>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</si>
  <si>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</si>
  <si>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</si>
  <si>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</si>
  <si>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</si>
  <si>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</si>
  <si>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</si>
  <si>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</si>
  <si>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</si>
  <si>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</si>
  <si>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</si>
  <si>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</si>
  <si>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</si>
  <si>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</si>
  <si>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</si>
  <si>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</si>
  <si>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</si>
  <si>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</si>
  <si>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</si>
  <si>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</si>
  <si>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</si>
  <si>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</si>
  <si>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</si>
  <si>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</si>
  <si>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</si>
  <si>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</si>
  <si>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</si>
  <si>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</si>
  <si>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</si>
  <si>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</si>
  <si>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</si>
  <si>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</si>
  <si>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</si>
  <si>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</si>
  <si>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</si>
  <si>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</si>
  <si>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</si>
  <si>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</si>
  <si>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</si>
  <si>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</si>
  <si>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</si>
  <si>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</si>
  <si>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</si>
  <si>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</si>
  <si>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</si>
  <si>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</si>
  <si>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</si>
  <si>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</si>
  <si>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</si>
  <si>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</si>
  <si>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</si>
  <si>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</si>
  <si>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</si>
  <si>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</si>
  <si>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</si>
  <si>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</si>
  <si>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</si>
  <si>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</si>
  <si>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</si>
  <si>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</si>
  <si>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</si>
  <si>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</si>
  <si>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</si>
  <si>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</si>
  <si>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</si>
  <si>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</si>
  <si>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</si>
  <si>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</si>
  <si>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</si>
  <si>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</si>
  <si>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</si>
  <si>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</si>
  <si>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</si>
  <si>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</si>
  <si>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</si>
  <si>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</si>
  <si>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</si>
  <si>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</si>
  <si>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</si>
  <si>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</si>
  <si>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</si>
  <si>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</si>
  <si>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</si>
  <si>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</si>
  <si>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</si>
  <si>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</si>
  <si>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</si>
  <si>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</si>
  <si>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</si>
  <si>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</si>
  <si>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</si>
  <si>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</si>
  <si>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</si>
  <si>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</si>
  <si>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</si>
  <si>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</si>
  <si>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</si>
  <si>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</si>
  <si>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</si>
  <si>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</si>
  <si>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</si>
  <si>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</si>
  <si>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</si>
  <si>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</si>
  <si>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</si>
  <si>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</si>
  <si>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</si>
  <si>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Руководитель муниципального автономного учреждения </t>
  </si>
  <si>
    <t>Мальцева Л.Н.</t>
  </si>
  <si>
    <t xml:space="preserve">Главный бухгалтер учреждения </t>
  </si>
  <si>
    <t>Яцковская О.Р.</t>
  </si>
  <si>
    <t>Заместитель главы администрации</t>
  </si>
  <si>
    <t>начальник фонансово-экономического отдела</t>
  </si>
  <si>
    <t>Гилева Н.П.</t>
  </si>
  <si>
    <t>Неводничая Н.А.</t>
  </si>
  <si>
    <t>254-35-79</t>
  </si>
  <si>
    <t>17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</si>
  <si>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</si>
  <si>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 xml:space="preserve">V. Сведения о средствах, поступающих во временное распоряжение муниципального автономного учреждения </t>
  </si>
  <si>
    <t xml:space="preserve">IV. Показатели выплат по расходам на закупку товаров, работ, услуг муниципального автономного учреждения </t>
  </si>
  <si>
    <t>18</t>
  </si>
  <si>
    <t>19</t>
  </si>
  <si>
    <t xml:space="preserve">III. Показатели по поступлениям и выплатам муниципального автономного учреждения </t>
  </si>
  <si>
    <t>субсидия на финансовое обеспечение выполнения муниципального задания</t>
  </si>
  <si>
    <t xml:space="preserve">II. Показатели финансового состояния муниципального автономного учреждения 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</si>
  <si>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</si>
  <si>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автономным учреждением на праве оперативного управления</t>
  </si>
  <si>
    <t>1.1.2. Стоимость имущества, приобретенного муниципальным автономным учреждением за счет выделенных собственником имущества учреждения средств</t>
  </si>
  <si>
    <t>1.1.3. Стоимость имущества, приобретенного муниципальным автономным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</si>
  <si>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</si>
  <si>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</si>
  <si>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2.1.1. Денежные средства муниципального автономного учреждения на личевых счетах (счетах)</t>
  </si>
  <si>
    <t>2.1. Денежные средства муниципального автономного учреждения, всего:</t>
  </si>
  <si>
    <t>2.3.1. Дебиторская задолженность по выданным авансам, перечисленным за счет средств, полученных из  бюджета поселения, всего:</t>
  </si>
  <si>
    <t>3.3. Кредиторская задолженность по расчетам с поставщиками и подрядчиками за счет средств, полученных из  бюджета поселения, всего:</t>
  </si>
  <si>
    <t>I. Сведения о деятельности муниципального автономного учреждения</t>
  </si>
  <si>
    <t>1.1. Цели деятельности муниципального автономного учреждения (подразделения):</t>
  </si>
  <si>
    <t>1.2. Виды деятельности муниципального автономного учреждения :</t>
  </si>
  <si>
    <t xml:space="preserve">Наименование муниципального автономного учреждения
</t>
  </si>
  <si>
    <t xml:space="preserve">Адрес фактического местонахождения 
муниципального автономного учреждения 
</t>
  </si>
  <si>
    <t>Глава Лобановского сельского поселения</t>
  </si>
  <si>
    <t>А.С. Кочкин</t>
  </si>
  <si>
    <t>Муниципальное автономное учреждение культурно-досуговый центр "Содружество"</t>
  </si>
  <si>
    <t>5948019594</t>
  </si>
  <si>
    <t>594801001</t>
  </si>
  <si>
    <t>Администрация муницопального образования "Лобановское сельское поселение"</t>
  </si>
  <si>
    <t>48424399</t>
  </si>
  <si>
    <t>510</t>
  </si>
  <si>
    <t>57246000209</t>
  </si>
  <si>
    <t>МАУ КДЦ "Содружество"</t>
  </si>
  <si>
    <t>573J0100</t>
  </si>
  <si>
    <t>614532 Пермский край, Пермский район, с. Лобаново, ул. Культуры, 15</t>
  </si>
  <si>
    <t>1.2.1. Организация деятельности клубных формирований и формирований самодеятельного народного творчества;                                                                                      1.2.2. Библиотечное, библиографическое и информационное обслуживание пользователей библиотеки</t>
  </si>
  <si>
    <t xml:space="preserve">1.1.1. Обеспечение жителей поселения услугами в сфере культуры;                                                                                                                                                                               1.1.2. Сохранение и развитие традиционного народного художественного творчества;                                                                                                                                                                    1.1.3. Участие в сохранении, возрождении и развитии народных художественных промыслов в поселении;                                                                                                                            1.1.4. Организация библиотечного обслуживания населения;                                                                                                                                                                                                                                                          1.1.5. Комплектование и обеспечение сохранности библиотечных фондов библиотек поселения. </t>
  </si>
  <si>
    <t xml:space="preserve">Учреждение предоставляет на платной основе следующие услуги, которые в соответствии и Уставом относятся к видам деятельности:                                                           1. Деятельность учреждений клубного типа;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Оргагизация  и проведение вечеров отдыха, танцевальных и других вечеров, праздников, встреч, гражданских и семейных обрядов, литературно-музыкальных гостинных,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Организация любительских клубов и объединений, кружков, клубов по интересам, спортивно-оздоровительных секций, групп туризма и здоровья, компьютерных клубов, игровых и тренажерных залов и других подобных игровых и равлекательных объектов;                                                                                                                                                                                         4. Организация занятий в платных кружках, студиях, на курсах;                                                                                                                                                                          5. Организация лекториев, конференций, собраний, семинаров, мастер-классов;                                                                                                                                                          6. Сдача внаем нежилого недвижимого имущества, сдача помещений в аренду;                                                                                                                                                                7.  Деятельность концертных и театральных залов;                                                                                                                                                                                                       8. Деятельность танцплощадок, дискотек, школ танцев;                                                                                                                                                                                                                  9.  Прокат инвентаря и оборудования для проведения досуга и отдыха  и другие.                    </t>
  </si>
  <si>
    <t>июня</t>
  </si>
  <si>
    <t>25</t>
  </si>
  <si>
    <t>снтября</t>
  </si>
  <si>
    <t>сентября</t>
  </si>
  <si>
    <t>25.09.2017</t>
  </si>
  <si>
    <t>сенгтября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</si>
</sst>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28"/>
  <sheetViews>
    <sheetView view="pageLayout" zoomScaleSheetLayoutView="100" workbookViewId="0" topLeftCell="A1">
      <selection activeCell="EO22" sqref="EO22:FK22"/>
    </sheetView>
  </sheetViews>
  <sheetFormatPr defaultColWidth="0.875" defaultRowHeight="12.75"/>
  <cols>
    <col min="1" max="16384" width="0.875" style="1" customWidth="1"/>
  </cols>
  <sheetData>
    <row r="1" s="2" customFormat="1" ht="12"/>
    <row r="2" spans="100:167" s="2" customFormat="1" ht="60" customHeight="1"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</row>
    <row r="3" s="2" customFormat="1" ht="6" customHeight="1">
      <c r="CV3" s="8"/>
    </row>
    <row r="4" s="21" customFormat="1" ht="11.25" customHeight="1">
      <c r="CV4" s="22"/>
    </row>
    <row r="5" ht="15" customHeight="1">
      <c r="N5" s="2"/>
    </row>
    <row r="6" spans="82:167" ht="15">
      <c r="CD6" s="51" t="s">
        <v>9</v>
      </c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pans="82:167" ht="15">
      <c r="CD7" s="52" t="s">
        <v>239</v>
      </c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</row>
    <row r="8" spans="82:167" s="2" customFormat="1" ht="12" customHeight="1">
      <c r="CD8" s="53" t="s">
        <v>18</v>
      </c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82:167" ht="15"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 t="s">
        <v>240</v>
      </c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</row>
    <row r="10" spans="82:167" s="2" customFormat="1" ht="12">
      <c r="CD10" s="48" t="s">
        <v>7</v>
      </c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 t="s">
        <v>8</v>
      </c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</row>
    <row r="11" spans="106:144" ht="15">
      <c r="DB11" s="50" t="s">
        <v>2</v>
      </c>
      <c r="DC11" s="50"/>
      <c r="DD11" s="71" t="s">
        <v>255</v>
      </c>
      <c r="DE11" s="71"/>
      <c r="DF11" s="71"/>
      <c r="DG11" s="71"/>
      <c r="DH11" s="49" t="s">
        <v>2</v>
      </c>
      <c r="DI11" s="49"/>
      <c r="DJ11" s="49"/>
      <c r="DK11" s="71" t="s">
        <v>256</v>
      </c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56">
        <v>20</v>
      </c>
      <c r="ED11" s="56"/>
      <c r="EE11" s="56"/>
      <c r="EF11" s="56"/>
      <c r="EG11" s="54" t="s">
        <v>215</v>
      </c>
      <c r="EH11" s="54"/>
      <c r="EI11" s="54"/>
      <c r="EJ11" s="54"/>
      <c r="EK11" s="55" t="s">
        <v>3</v>
      </c>
      <c r="EL11" s="55"/>
      <c r="EM11" s="55"/>
      <c r="EN11" s="55"/>
    </row>
    <row r="12" ht="15">
      <c r="CY12" s="7"/>
    </row>
    <row r="13" spans="1:167" ht="16.5">
      <c r="A13" s="72" t="s">
        <v>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</row>
    <row r="14" spans="1:167" ht="16.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72" t="s">
        <v>248</v>
      </c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</row>
    <row r="15" spans="36:93" s="9" customFormat="1" ht="16.5">
      <c r="AJ15" s="10"/>
      <c r="AM15" s="10"/>
      <c r="BV15" s="68" t="s">
        <v>27</v>
      </c>
      <c r="BW15" s="68"/>
      <c r="BX15" s="68"/>
      <c r="BY15" s="68"/>
      <c r="BZ15" s="68"/>
      <c r="CA15" s="68"/>
      <c r="CB15" s="68"/>
      <c r="CC15" s="68"/>
      <c r="CD15" s="68"/>
      <c r="CE15" s="70" t="s">
        <v>215</v>
      </c>
      <c r="CF15" s="70"/>
      <c r="CG15" s="70"/>
      <c r="CH15" s="70"/>
      <c r="CI15" s="69" t="s">
        <v>5</v>
      </c>
      <c r="CJ15" s="69"/>
      <c r="CK15" s="69"/>
      <c r="CL15" s="69"/>
      <c r="CM15" s="69"/>
      <c r="CN15" s="69"/>
      <c r="CO15" s="69"/>
    </row>
    <row r="16" ht="4.5" customHeight="1"/>
    <row r="17" spans="140:167" ht="16.5" customHeight="1">
      <c r="EJ17" s="18"/>
      <c r="EK17" s="18"/>
      <c r="EL17" s="18"/>
      <c r="EM17" s="18"/>
      <c r="EN17" s="18"/>
      <c r="EO17" s="66" t="s">
        <v>10</v>
      </c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</row>
    <row r="18" spans="140:167" ht="16.5" customHeight="1">
      <c r="EJ18" s="18"/>
      <c r="EK18" s="18"/>
      <c r="EL18" s="18"/>
      <c r="EM18" s="43" t="s">
        <v>19</v>
      </c>
      <c r="EN18" s="18"/>
      <c r="EO18" s="59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1"/>
    </row>
    <row r="19" spans="33:167" ht="21" customHeight="1">
      <c r="AG19" s="81" t="s">
        <v>2</v>
      </c>
      <c r="AH19" s="81"/>
      <c r="AI19" s="82" t="s">
        <v>255</v>
      </c>
      <c r="AJ19" s="82"/>
      <c r="AK19" s="82"/>
      <c r="AL19" s="82"/>
      <c r="AM19" s="65" t="s">
        <v>2</v>
      </c>
      <c r="AN19" s="65"/>
      <c r="AO19" s="65"/>
      <c r="AP19" s="82" t="s">
        <v>257</v>
      </c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79">
        <v>20</v>
      </c>
      <c r="BI19" s="79"/>
      <c r="BJ19" s="79"/>
      <c r="BK19" s="79"/>
      <c r="BL19" s="80" t="s">
        <v>215</v>
      </c>
      <c r="BM19" s="80"/>
      <c r="BN19" s="80"/>
      <c r="BO19" s="80"/>
      <c r="BP19" s="65" t="s">
        <v>3</v>
      </c>
      <c r="BQ19" s="65"/>
      <c r="BR19" s="65"/>
      <c r="BS19" s="65"/>
      <c r="BY19" s="12"/>
      <c r="EJ19" s="18"/>
      <c r="EK19" s="18"/>
      <c r="EL19" s="18"/>
      <c r="EM19" s="19" t="s">
        <v>11</v>
      </c>
      <c r="EN19" s="18"/>
      <c r="EO19" s="73" t="s">
        <v>258</v>
      </c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5"/>
    </row>
    <row r="20" spans="77:167" ht="6" customHeight="1">
      <c r="BY20" s="12"/>
      <c r="BZ20" s="12"/>
      <c r="EJ20" s="18"/>
      <c r="EK20" s="18"/>
      <c r="EL20" s="18"/>
      <c r="EM20" s="19"/>
      <c r="EN20" s="18"/>
      <c r="EO20" s="76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8"/>
    </row>
    <row r="21" spans="1:167" ht="30.75" customHeight="1">
      <c r="A21" s="57" t="s">
        <v>237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67" t="s">
        <v>241</v>
      </c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EJ21" s="18"/>
      <c r="EK21" s="18"/>
      <c r="EL21" s="18"/>
      <c r="EM21" s="43" t="s">
        <v>12</v>
      </c>
      <c r="EN21" s="18"/>
      <c r="EO21" s="58" t="s">
        <v>245</v>
      </c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</row>
    <row r="22" spans="1:167" ht="45" customHeight="1">
      <c r="A22" s="57" t="s">
        <v>41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64" t="s">
        <v>249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EJ22" s="18"/>
      <c r="EK22" s="18"/>
      <c r="EL22" s="18"/>
      <c r="EM22" s="43"/>
      <c r="EN22" s="1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</row>
    <row r="23" spans="1:167" s="13" customFormat="1" ht="16.5" customHeight="1">
      <c r="A23" s="62" t="s">
        <v>42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4" t="s">
        <v>242</v>
      </c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EJ23" s="44"/>
      <c r="EK23" s="44"/>
      <c r="EL23" s="44"/>
      <c r="EM23" s="45"/>
      <c r="EN23" s="44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</row>
    <row r="24" spans="1:167" s="13" customFormat="1" ht="16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4" t="s">
        <v>243</v>
      </c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EJ24" s="44"/>
      <c r="EK24" s="44"/>
      <c r="EL24" s="44"/>
      <c r="EM24" s="45"/>
      <c r="EN24" s="44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</row>
    <row r="25" spans="1:167" ht="30.75" customHeight="1">
      <c r="A25" s="57" t="s">
        <v>43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67" t="s">
        <v>244</v>
      </c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EJ25" s="18"/>
      <c r="EK25" s="18"/>
      <c r="EL25" s="18"/>
      <c r="EM25" s="43" t="s">
        <v>44</v>
      </c>
      <c r="EN25" s="18"/>
      <c r="EO25" s="58" t="s">
        <v>246</v>
      </c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</row>
    <row r="26" spans="1:167" ht="45" customHeight="1">
      <c r="A26" s="57" t="s">
        <v>238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63" t="s">
        <v>250</v>
      </c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EJ26" s="18"/>
      <c r="EK26" s="18"/>
      <c r="EL26" s="18"/>
      <c r="EM26" s="43" t="s">
        <v>45</v>
      </c>
      <c r="EN26" s="18"/>
      <c r="EO26" s="58" t="s">
        <v>247</v>
      </c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</row>
    <row r="27" spans="1:167" s="13" customFormat="1" ht="16.5" customHeight="1">
      <c r="A27" s="62" t="s">
        <v>14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EJ27" s="44"/>
      <c r="EK27" s="44"/>
      <c r="EL27" s="44"/>
      <c r="EM27" s="43" t="s">
        <v>13</v>
      </c>
      <c r="EN27" s="44"/>
      <c r="EO27" s="59" t="s">
        <v>37</v>
      </c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1"/>
    </row>
    <row r="28" spans="1:108" s="13" customFormat="1" ht="3" customHeight="1">
      <c r="A28" s="14"/>
      <c r="BX28" s="14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</row>
  </sheetData>
  <sheetProtection/>
  <mergeCells count="50">
    <mergeCell ref="EO21:FK21"/>
    <mergeCell ref="EO19:FK20"/>
    <mergeCell ref="BH19:BK19"/>
    <mergeCell ref="BL19:BO19"/>
    <mergeCell ref="A21:BL21"/>
    <mergeCell ref="BM21:DX21"/>
    <mergeCell ref="AG19:AH19"/>
    <mergeCell ref="AM19:AO19"/>
    <mergeCell ref="AI19:AL19"/>
    <mergeCell ref="AP19:BG19"/>
    <mergeCell ref="CD9:DJ9"/>
    <mergeCell ref="CD10:DJ10"/>
    <mergeCell ref="DK9:FK9"/>
    <mergeCell ref="BV15:CD15"/>
    <mergeCell ref="CI15:CO15"/>
    <mergeCell ref="CE15:CH15"/>
    <mergeCell ref="DD11:DG11"/>
    <mergeCell ref="DK11:EB11"/>
    <mergeCell ref="A13:FK13"/>
    <mergeCell ref="BA14:DK14"/>
    <mergeCell ref="BP19:BS19"/>
    <mergeCell ref="EO17:FK17"/>
    <mergeCell ref="EO18:FK18"/>
    <mergeCell ref="BM25:DX25"/>
    <mergeCell ref="A22:BL22"/>
    <mergeCell ref="EO22:FK22"/>
    <mergeCell ref="EO23:FK23"/>
    <mergeCell ref="A23:BL23"/>
    <mergeCell ref="BM23:DX23"/>
    <mergeCell ref="BM22:DX22"/>
    <mergeCell ref="A26:BL26"/>
    <mergeCell ref="EO26:FK26"/>
    <mergeCell ref="EO27:FK27"/>
    <mergeCell ref="A27:BL27"/>
    <mergeCell ref="BM26:DX26"/>
    <mergeCell ref="A24:BL24"/>
    <mergeCell ref="EO24:FK24"/>
    <mergeCell ref="A25:BL25"/>
    <mergeCell ref="EO25:FK25"/>
    <mergeCell ref="BM24:DX24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7">
      <selection activeCell="A14" sqref="A1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4" t="s">
        <v>234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235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77.25" customHeight="1">
      <c r="A4" s="83" t="s">
        <v>252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</row>
    <row r="5" spans="1:108" ht="15" customHeight="1">
      <c r="A5" s="15" t="s">
        <v>236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3" t="s">
        <v>251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08" ht="15">
      <c r="A7" s="15" t="s">
        <v>203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3" t="s">
        <v>253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</row>
    <row r="9" spans="1:167" ht="3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</row>
    <row r="10" spans="1:167" ht="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</row>
    <row r="11" spans="1:167" ht="1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</row>
    <row r="12" spans="1:167" ht="127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</row>
    <row r="13" spans="1:167" ht="1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</row>
  </sheetData>
  <sheetProtection/>
  <mergeCells count="4">
    <mergeCell ref="A4:FK4"/>
    <mergeCell ref="A6:FK6"/>
    <mergeCell ref="B1:FJ1"/>
    <mergeCell ref="A8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79">
      <selection activeCell="EH13" sqref="EH13:FK13"/>
    </sheetView>
  </sheetViews>
  <sheetFormatPr defaultColWidth="0.875" defaultRowHeight="12.75"/>
  <cols>
    <col min="1" max="16384" width="0.875" style="1" customWidth="1"/>
  </cols>
  <sheetData>
    <row r="1" spans="2:166" ht="15">
      <c r="B1" s="101" t="s">
        <v>223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</row>
    <row r="2" spans="63:105" ht="15">
      <c r="BK2" s="50" t="s">
        <v>46</v>
      </c>
      <c r="BL2" s="50"/>
      <c r="BM2" s="50"/>
      <c r="BN2" s="50"/>
      <c r="BO2" s="50"/>
      <c r="BP2" s="50"/>
      <c r="BQ2" s="71" t="s">
        <v>255</v>
      </c>
      <c r="BR2" s="71"/>
      <c r="BS2" s="71"/>
      <c r="BT2" s="71"/>
      <c r="BU2" s="55" t="s">
        <v>2</v>
      </c>
      <c r="BV2" s="55"/>
      <c r="BW2" s="55"/>
      <c r="BX2" s="71" t="s">
        <v>257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56">
        <v>20</v>
      </c>
      <c r="CQ2" s="56"/>
      <c r="CR2" s="56"/>
      <c r="CS2" s="56"/>
      <c r="CT2" s="54" t="s">
        <v>215</v>
      </c>
      <c r="CU2" s="54"/>
      <c r="CV2" s="54"/>
      <c r="CW2" s="54"/>
      <c r="CX2" s="55" t="s">
        <v>3</v>
      </c>
      <c r="CY2" s="55"/>
      <c r="CZ2" s="55"/>
      <c r="DA2" s="55"/>
    </row>
    <row r="4" spans="1:167" ht="16.5" customHeight="1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8"/>
      <c r="EH4" s="96" t="s">
        <v>47</v>
      </c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8"/>
    </row>
    <row r="5" spans="1:167" s="3" customFormat="1" ht="15.75" customHeight="1">
      <c r="A5" s="24"/>
      <c r="B5" s="90" t="s">
        <v>38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1"/>
      <c r="EH5" s="110">
        <f>SUM(EH7+EH13)</f>
        <v>24372058.11</v>
      </c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2"/>
    </row>
    <row r="6" spans="1:167" ht="15.75" customHeight="1">
      <c r="A6" s="25"/>
      <c r="B6" s="102" t="s">
        <v>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3"/>
      <c r="EH6" s="113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5"/>
    </row>
    <row r="7" spans="1:167" ht="15.75" customHeight="1">
      <c r="A7" s="26"/>
      <c r="B7" s="88" t="s">
        <v>224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9"/>
      <c r="EH7" s="107">
        <v>14203969.68</v>
      </c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9"/>
    </row>
    <row r="8" spans="1:167" ht="15.75" customHeight="1">
      <c r="A8" s="25"/>
      <c r="B8" s="99" t="s">
        <v>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100"/>
      <c r="EH8" s="107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9"/>
    </row>
    <row r="9" spans="1:167" ht="30.75" customHeight="1">
      <c r="A9" s="26"/>
      <c r="B9" s="88" t="s">
        <v>225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9"/>
      <c r="EH9" s="85">
        <v>14203969.68</v>
      </c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7"/>
    </row>
    <row r="10" spans="1:167" ht="30.75" customHeight="1">
      <c r="A10" s="26"/>
      <c r="B10" s="88" t="s">
        <v>226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9"/>
      <c r="EH10" s="85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7"/>
    </row>
    <row r="11" spans="1:167" ht="30.75" customHeight="1">
      <c r="A11" s="26"/>
      <c r="B11" s="88" t="s">
        <v>227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9"/>
      <c r="EH11" s="85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7"/>
    </row>
    <row r="12" spans="1:167" ht="15.75" customHeight="1">
      <c r="A12" s="26"/>
      <c r="B12" s="88" t="s">
        <v>228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9"/>
      <c r="EH12" s="85">
        <v>41221.08</v>
      </c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7"/>
    </row>
    <row r="13" spans="1:167" ht="15.75" customHeight="1">
      <c r="A13" s="26"/>
      <c r="B13" s="88" t="s">
        <v>229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5">
        <v>10168088.43</v>
      </c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7"/>
    </row>
    <row r="14" spans="1:167" ht="15.75" customHeight="1">
      <c r="A14" s="27"/>
      <c r="B14" s="99" t="s">
        <v>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100"/>
      <c r="EH14" s="85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167" ht="15.75" customHeight="1">
      <c r="A15" s="26"/>
      <c r="B15" s="88" t="s">
        <v>16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9"/>
      <c r="EH15" s="85">
        <v>7943687.32</v>
      </c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7"/>
    </row>
    <row r="16" spans="1:167" ht="15.75" customHeight="1">
      <c r="A16" s="26"/>
      <c r="B16" s="88" t="s">
        <v>17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9"/>
      <c r="EH16" s="85">
        <v>1441783.29</v>
      </c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7"/>
    </row>
    <row r="17" spans="1:167" s="3" customFormat="1" ht="15.75" customHeight="1">
      <c r="A17" s="24"/>
      <c r="B17" s="90" t="s">
        <v>48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1"/>
      <c r="EH17" s="104">
        <f>SUM(EH19+EH22+EH23+EH49)</f>
        <v>2738330.6199999996</v>
      </c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6"/>
    </row>
    <row r="18" spans="1:167" ht="15.75" customHeight="1">
      <c r="A18" s="25"/>
      <c r="B18" s="102" t="s">
        <v>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3"/>
      <c r="EH18" s="85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</row>
    <row r="19" spans="1:167" ht="15.75" customHeight="1">
      <c r="A19" s="26"/>
      <c r="B19" s="88" t="s">
        <v>231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9"/>
      <c r="EH19" s="107">
        <f>SUM(EH21:FK22)</f>
        <v>2496223.03</v>
      </c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9"/>
    </row>
    <row r="20" spans="1:167" ht="15.75" customHeight="1">
      <c r="A20" s="25"/>
      <c r="B20" s="99" t="s">
        <v>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100"/>
      <c r="EH20" s="107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9"/>
    </row>
    <row r="21" spans="1:167" ht="15.75" customHeight="1">
      <c r="A21" s="26"/>
      <c r="B21" s="88" t="s">
        <v>230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9"/>
      <c r="EH21" s="107">
        <v>2496223.03</v>
      </c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9"/>
    </row>
    <row r="22" spans="1:167" ht="15.75" customHeight="1">
      <c r="A22" s="26"/>
      <c r="B22" s="88" t="s">
        <v>49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9"/>
      <c r="EH22" s="107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9"/>
    </row>
    <row r="23" spans="1:167" ht="15.75" customHeight="1">
      <c r="A23" s="26"/>
      <c r="B23" s="88" t="s">
        <v>50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9"/>
      <c r="EH23" s="85">
        <f>SUM(EH24+EH36+EH48)</f>
        <v>226789.44</v>
      </c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</row>
    <row r="24" spans="1:167" ht="30.75" customHeight="1">
      <c r="A24" s="26"/>
      <c r="B24" s="94" t="s">
        <v>232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5"/>
      <c r="EH24" s="107">
        <f>SUM(EH26:FK35)</f>
        <v>215864.44</v>
      </c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9"/>
    </row>
    <row r="25" spans="1:167" ht="15.75" customHeight="1">
      <c r="A25" s="28"/>
      <c r="B25" s="92" t="s">
        <v>6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3"/>
      <c r="EH25" s="107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9"/>
    </row>
    <row r="26" spans="1:167" ht="15.75" customHeight="1">
      <c r="A26" s="26"/>
      <c r="B26" s="94" t="s">
        <v>51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5"/>
      <c r="EH26" s="85">
        <v>3797.6</v>
      </c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7"/>
    </row>
    <row r="27" spans="1:167" ht="15.75" customHeight="1">
      <c r="A27" s="26"/>
      <c r="B27" s="94" t="s">
        <v>52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5"/>
      <c r="EH27" s="85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7"/>
    </row>
    <row r="28" spans="1:167" ht="15.75" customHeight="1">
      <c r="A28" s="26"/>
      <c r="B28" s="94" t="s">
        <v>53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5"/>
      <c r="EH28" s="85">
        <v>12889.33</v>
      </c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7"/>
    </row>
    <row r="29" spans="1:167" ht="15.75" customHeight="1">
      <c r="A29" s="26"/>
      <c r="B29" s="94" t="s">
        <v>54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5"/>
      <c r="EH29" s="85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7"/>
    </row>
    <row r="30" spans="1:167" ht="15.75" customHeight="1">
      <c r="A30" s="26"/>
      <c r="B30" s="94" t="s">
        <v>55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5"/>
      <c r="EH30" s="85">
        <v>49772.4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7"/>
    </row>
    <row r="31" spans="1:167" ht="15.75" customHeight="1">
      <c r="A31" s="26"/>
      <c r="B31" s="94" t="s">
        <v>56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5"/>
      <c r="EH31" s="85">
        <v>75000</v>
      </c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7"/>
    </row>
    <row r="32" spans="1:167" ht="15.75" customHeight="1">
      <c r="A32" s="26"/>
      <c r="B32" s="94" t="s">
        <v>57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5"/>
      <c r="EH32" s="85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7"/>
    </row>
    <row r="33" spans="1:167" ht="15.75" customHeight="1">
      <c r="A33" s="26"/>
      <c r="B33" s="94" t="s">
        <v>58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5"/>
      <c r="EH33" s="85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</row>
    <row r="34" spans="1:167" ht="15.75" customHeight="1">
      <c r="A34" s="26"/>
      <c r="B34" s="94" t="s">
        <v>59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5"/>
      <c r="EH34" s="85">
        <v>74405.11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</row>
    <row r="35" spans="1:167" ht="15.75" customHeight="1">
      <c r="A35" s="26"/>
      <c r="B35" s="94" t="s">
        <v>60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5"/>
      <c r="EH35" s="85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7"/>
    </row>
    <row r="36" spans="1:167" ht="30.75" customHeight="1">
      <c r="A36" s="26"/>
      <c r="B36" s="94" t="s">
        <v>61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5"/>
      <c r="EH36" s="85">
        <f>SUM(EH38:FK48)</f>
        <v>10925</v>
      </c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7"/>
    </row>
    <row r="37" spans="1:167" ht="15.75" customHeight="1">
      <c r="A37" s="28"/>
      <c r="B37" s="92" t="s">
        <v>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3"/>
      <c r="EH37" s="85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7"/>
    </row>
    <row r="38" spans="1:167" ht="15.75" customHeight="1">
      <c r="A38" s="26"/>
      <c r="B38" s="94" t="s">
        <v>62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5"/>
      <c r="EH38" s="85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7"/>
    </row>
    <row r="39" spans="1:167" ht="15.75" customHeight="1">
      <c r="A39" s="26"/>
      <c r="B39" s="94" t="s">
        <v>63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5"/>
      <c r="EH39" s="85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7"/>
    </row>
    <row r="40" spans="1:167" ht="15.75" customHeight="1">
      <c r="A40" s="26"/>
      <c r="B40" s="94" t="s">
        <v>64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5"/>
      <c r="EH40" s="85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7"/>
    </row>
    <row r="41" spans="1:167" ht="15.75" customHeight="1">
      <c r="A41" s="26"/>
      <c r="B41" s="94" t="s">
        <v>65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5"/>
      <c r="EH41" s="85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7"/>
    </row>
    <row r="42" spans="1:167" ht="15.75" customHeight="1">
      <c r="A42" s="26"/>
      <c r="B42" s="94" t="s">
        <v>66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5"/>
      <c r="EH42" s="85">
        <v>0</v>
      </c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7"/>
    </row>
    <row r="43" spans="1:167" ht="15.75" customHeight="1">
      <c r="A43" s="26"/>
      <c r="B43" s="94" t="s">
        <v>67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5"/>
      <c r="EH43" s="85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7"/>
    </row>
    <row r="44" spans="1:167" ht="15.75" customHeight="1">
      <c r="A44" s="26"/>
      <c r="B44" s="94" t="s">
        <v>68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5"/>
      <c r="EH44" s="85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7"/>
    </row>
    <row r="45" spans="1:167" ht="15.75" customHeight="1">
      <c r="A45" s="26"/>
      <c r="B45" s="94" t="s">
        <v>69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5"/>
      <c r="EH45" s="85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7"/>
    </row>
    <row r="46" spans="1:167" ht="15.75" customHeight="1">
      <c r="A46" s="26"/>
      <c r="B46" s="94" t="s">
        <v>70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5"/>
      <c r="EH46" s="85">
        <v>10925</v>
      </c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7"/>
    </row>
    <row r="47" spans="1:167" ht="15.75" customHeight="1">
      <c r="A47" s="26"/>
      <c r="B47" s="94" t="s">
        <v>71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5"/>
      <c r="EH47" s="85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7"/>
    </row>
    <row r="48" spans="1:167" ht="15.75" customHeight="1">
      <c r="A48" s="26"/>
      <c r="B48" s="88" t="s">
        <v>72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9"/>
      <c r="EH48" s="85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7"/>
    </row>
    <row r="49" spans="1:167" ht="15.75" customHeight="1">
      <c r="A49" s="26"/>
      <c r="B49" s="88" t="s">
        <v>73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9"/>
      <c r="EH49" s="85">
        <v>15318.15</v>
      </c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ht="15.75" customHeight="1">
      <c r="A50" s="26"/>
      <c r="B50" s="88" t="s">
        <v>202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9"/>
      <c r="EH50" s="85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s="3" customFormat="1" ht="15.75" customHeight="1">
      <c r="A51" s="24"/>
      <c r="B51" s="90" t="s">
        <v>74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1"/>
      <c r="EH51" s="104">
        <f>SUM(EH53+EH54+EH55+EH70)</f>
        <v>42738.43</v>
      </c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ht="15.75" customHeight="1">
      <c r="A52" s="29"/>
      <c r="B52" s="102" t="s">
        <v>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3"/>
      <c r="EH52" s="85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:167" ht="15.75" customHeight="1">
      <c r="A53" s="26"/>
      <c r="B53" s="88" t="s">
        <v>75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9"/>
      <c r="EH53" s="85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7"/>
    </row>
    <row r="54" spans="1:167" ht="15.75" customHeight="1">
      <c r="A54" s="26"/>
      <c r="B54" s="88" t="s">
        <v>76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9"/>
      <c r="EH54" s="85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7"/>
    </row>
    <row r="55" spans="1:167" ht="30.75" customHeight="1">
      <c r="A55" s="26"/>
      <c r="B55" s="88" t="s">
        <v>233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9"/>
      <c r="EH55" s="85">
        <f>SUM(EH57:FK69)</f>
        <v>37223.97</v>
      </c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7"/>
    </row>
    <row r="56" spans="1:167" ht="15.75" customHeight="1">
      <c r="A56" s="28"/>
      <c r="B56" s="99" t="s">
        <v>6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100"/>
      <c r="EH56" s="107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9"/>
    </row>
    <row r="57" spans="1:167" ht="15.75" customHeight="1">
      <c r="A57" s="26"/>
      <c r="B57" s="88" t="s">
        <v>28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9"/>
      <c r="EH57" s="85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7"/>
    </row>
    <row r="58" spans="1:167" ht="15.75" customHeight="1">
      <c r="A58" s="26"/>
      <c r="B58" s="88" t="s">
        <v>20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9"/>
      <c r="EH58" s="85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7"/>
    </row>
    <row r="59" spans="1:167" ht="15.75" customHeight="1">
      <c r="A59" s="26"/>
      <c r="B59" s="88" t="s">
        <v>21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9"/>
      <c r="EH59" s="85">
        <v>4108.44</v>
      </c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7"/>
    </row>
    <row r="60" spans="1:167" ht="15.75" customHeight="1">
      <c r="A60" s="26"/>
      <c r="B60" s="88" t="s">
        <v>22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9"/>
      <c r="EH60" s="85">
        <v>2512.82</v>
      </c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7"/>
    </row>
    <row r="61" spans="1:167" ht="15.75" customHeight="1">
      <c r="A61" s="26"/>
      <c r="B61" s="88" t="s">
        <v>23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9"/>
      <c r="EH61" s="85">
        <v>6100</v>
      </c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7"/>
    </row>
    <row r="62" spans="1:167" ht="15.75" customHeight="1">
      <c r="A62" s="26"/>
      <c r="B62" s="88" t="s">
        <v>24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9"/>
      <c r="EH62" s="85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7"/>
    </row>
    <row r="63" spans="1:167" ht="15.75" customHeight="1">
      <c r="A63" s="26"/>
      <c r="B63" s="88" t="s">
        <v>25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9"/>
      <c r="EH63" s="85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7"/>
    </row>
    <row r="64" spans="1:167" ht="15.75" customHeight="1">
      <c r="A64" s="26"/>
      <c r="B64" s="88" t="s">
        <v>29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9"/>
      <c r="EH64" s="85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7"/>
    </row>
    <row r="65" spans="1:167" ht="15.75" customHeight="1">
      <c r="A65" s="26"/>
      <c r="B65" s="88" t="s">
        <v>34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9"/>
      <c r="EH65" s="85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7"/>
    </row>
    <row r="66" spans="1:167" ht="15.75" customHeight="1">
      <c r="A66" s="26"/>
      <c r="B66" s="88" t="s">
        <v>30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9"/>
      <c r="EH66" s="85">
        <v>24502.71</v>
      </c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7"/>
    </row>
    <row r="67" spans="1:167" ht="15.75" customHeight="1">
      <c r="A67" s="26"/>
      <c r="B67" s="88" t="s">
        <v>31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9"/>
      <c r="EH67" s="85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7"/>
    </row>
    <row r="68" spans="1:167" ht="15.75" customHeight="1">
      <c r="A68" s="26"/>
      <c r="B68" s="88" t="s">
        <v>32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9"/>
      <c r="EH68" s="85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7"/>
    </row>
    <row r="69" spans="1:167" ht="15.75" customHeight="1">
      <c r="A69" s="26"/>
      <c r="B69" s="88" t="s">
        <v>33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9"/>
      <c r="EH69" s="85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7"/>
    </row>
    <row r="70" spans="1:167" ht="30.75" customHeight="1">
      <c r="A70" s="26"/>
      <c r="B70" s="88" t="s">
        <v>77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9"/>
      <c r="EH70" s="85">
        <f>SUM(EH72:FK84)</f>
        <v>5514.46</v>
      </c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7"/>
    </row>
    <row r="71" spans="1:167" ht="15.75" customHeight="1">
      <c r="A71" s="30"/>
      <c r="B71" s="99" t="s">
        <v>6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100"/>
      <c r="EH71" s="85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7"/>
    </row>
    <row r="72" spans="1:167" ht="15.75" customHeight="1">
      <c r="A72" s="26"/>
      <c r="B72" s="88" t="s">
        <v>78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9"/>
      <c r="EH72" s="85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7"/>
    </row>
    <row r="73" spans="1:167" ht="15.75" customHeight="1">
      <c r="A73" s="26"/>
      <c r="B73" s="88" t="s">
        <v>79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9"/>
      <c r="EH73" s="85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7"/>
    </row>
    <row r="74" spans="1:167" ht="15.75" customHeight="1">
      <c r="A74" s="26"/>
      <c r="B74" s="88" t="s">
        <v>80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9"/>
      <c r="EH74" s="85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7"/>
    </row>
    <row r="75" spans="1:167" ht="15.75" customHeight="1">
      <c r="A75" s="26"/>
      <c r="B75" s="88" t="s">
        <v>81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9"/>
      <c r="EH75" s="85">
        <v>5514.46</v>
      </c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7"/>
    </row>
    <row r="76" spans="1:167" ht="15.75" customHeight="1">
      <c r="A76" s="26"/>
      <c r="B76" s="88" t="s">
        <v>82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9"/>
      <c r="EH76" s="85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7"/>
    </row>
    <row r="77" spans="1:167" ht="15.75" customHeight="1">
      <c r="A77" s="26"/>
      <c r="B77" s="88" t="s">
        <v>83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9"/>
      <c r="EH77" s="85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7"/>
    </row>
    <row r="78" spans="1:167" ht="15.75" customHeight="1">
      <c r="A78" s="26"/>
      <c r="B78" s="88" t="s">
        <v>84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9"/>
      <c r="EH78" s="85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7"/>
    </row>
    <row r="79" spans="1:167" ht="15.75" customHeight="1">
      <c r="A79" s="26"/>
      <c r="B79" s="88" t="s">
        <v>85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9"/>
      <c r="EH79" s="85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7"/>
    </row>
    <row r="80" spans="1:167" ht="15.75" customHeight="1">
      <c r="A80" s="26"/>
      <c r="B80" s="88" t="s">
        <v>86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9"/>
      <c r="EH80" s="85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7"/>
    </row>
    <row r="81" spans="1:167" ht="15.75" customHeight="1">
      <c r="A81" s="26"/>
      <c r="B81" s="88" t="s">
        <v>87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9"/>
      <c r="EH81" s="85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7"/>
    </row>
    <row r="82" spans="1:167" ht="15.75" customHeight="1">
      <c r="A82" s="26"/>
      <c r="B82" s="88" t="s">
        <v>88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9"/>
      <c r="EH82" s="85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7"/>
    </row>
    <row r="83" spans="1:167" ht="15.75" customHeight="1">
      <c r="A83" s="26"/>
      <c r="B83" s="88" t="s">
        <v>89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9"/>
      <c r="EH83" s="85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7"/>
    </row>
    <row r="84" spans="1:167" ht="15.75" customHeight="1">
      <c r="A84" s="26"/>
      <c r="B84" s="88" t="s">
        <v>90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9"/>
      <c r="EH84" s="85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7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O68"/>
  <sheetViews>
    <sheetView tabSelected="1" view="pageBreakPreview" zoomScaleSheetLayoutView="100" zoomScalePageLayoutView="0" workbookViewId="0" topLeftCell="A7">
      <selection activeCell="CG21" sqref="CG21:CY21"/>
    </sheetView>
  </sheetViews>
  <sheetFormatPr defaultColWidth="0.875" defaultRowHeight="12.75"/>
  <cols>
    <col min="1" max="16384" width="0.875" style="1" customWidth="1"/>
  </cols>
  <sheetData>
    <row r="1" spans="2:166" ht="15" customHeight="1">
      <c r="B1" s="101" t="s">
        <v>221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</row>
    <row r="2" spans="63:105" ht="15">
      <c r="BK2" s="50" t="s">
        <v>46</v>
      </c>
      <c r="BL2" s="50"/>
      <c r="BM2" s="50"/>
      <c r="BN2" s="50"/>
      <c r="BO2" s="50"/>
      <c r="BP2" s="50"/>
      <c r="BQ2" s="71" t="s">
        <v>255</v>
      </c>
      <c r="BR2" s="71"/>
      <c r="BS2" s="71"/>
      <c r="BT2" s="71"/>
      <c r="BU2" s="55" t="s">
        <v>2</v>
      </c>
      <c r="BV2" s="55"/>
      <c r="BW2" s="55"/>
      <c r="BX2" s="71" t="s">
        <v>259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56">
        <v>20</v>
      </c>
      <c r="CQ2" s="56"/>
      <c r="CR2" s="56"/>
      <c r="CS2" s="56"/>
      <c r="CT2" s="54" t="s">
        <v>215</v>
      </c>
      <c r="CU2" s="54"/>
      <c r="CV2" s="54"/>
      <c r="CW2" s="54"/>
      <c r="CX2" s="55" t="s">
        <v>3</v>
      </c>
      <c r="CY2" s="55"/>
      <c r="CZ2" s="55"/>
      <c r="DA2" s="5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32" customFormat="1" ht="15" customHeight="1">
      <c r="A4" s="142" t="s">
        <v>98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42" t="s">
        <v>91</v>
      </c>
      <c r="AD4" s="143"/>
      <c r="AE4" s="143"/>
      <c r="AF4" s="143"/>
      <c r="AG4" s="143"/>
      <c r="AH4" s="143"/>
      <c r="AI4" s="143"/>
      <c r="AJ4" s="143"/>
      <c r="AK4" s="144"/>
      <c r="AL4" s="142" t="s">
        <v>100</v>
      </c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4"/>
      <c r="BA4" s="170" t="s">
        <v>93</v>
      </c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2"/>
    </row>
    <row r="5" spans="1:167" s="32" customFormat="1" ht="15" customHeight="1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7"/>
      <c r="AC5" s="145"/>
      <c r="AD5" s="146"/>
      <c r="AE5" s="146"/>
      <c r="AF5" s="146"/>
      <c r="AG5" s="146"/>
      <c r="AH5" s="146"/>
      <c r="AI5" s="146"/>
      <c r="AJ5" s="146"/>
      <c r="AK5" s="147"/>
      <c r="AL5" s="145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7"/>
      <c r="BA5" s="142" t="s">
        <v>92</v>
      </c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4"/>
      <c r="BQ5" s="170" t="s">
        <v>6</v>
      </c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2"/>
    </row>
    <row r="6" spans="1:167" s="32" customFormat="1" ht="57" customHeight="1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7"/>
      <c r="AC6" s="145"/>
      <c r="AD6" s="146"/>
      <c r="AE6" s="146"/>
      <c r="AF6" s="146"/>
      <c r="AG6" s="146"/>
      <c r="AH6" s="146"/>
      <c r="AI6" s="146"/>
      <c r="AJ6" s="146"/>
      <c r="AK6" s="147"/>
      <c r="AL6" s="145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7"/>
      <c r="BA6" s="145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7"/>
      <c r="BQ6" s="142" t="s">
        <v>222</v>
      </c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2" t="s">
        <v>99</v>
      </c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4"/>
      <c r="CZ6" s="142" t="s">
        <v>94</v>
      </c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4"/>
      <c r="DP6" s="142" t="s">
        <v>95</v>
      </c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4"/>
      <c r="EF6" s="170" t="s">
        <v>96</v>
      </c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2"/>
    </row>
    <row r="7" spans="1:167" s="32" customFormat="1" ht="69" customHeight="1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50"/>
      <c r="AC7" s="148"/>
      <c r="AD7" s="149"/>
      <c r="AE7" s="149"/>
      <c r="AF7" s="149"/>
      <c r="AG7" s="149"/>
      <c r="AH7" s="149"/>
      <c r="AI7" s="149"/>
      <c r="AJ7" s="149"/>
      <c r="AK7" s="150"/>
      <c r="AL7" s="148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50"/>
      <c r="BA7" s="148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50"/>
      <c r="BQ7" s="148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50"/>
      <c r="CG7" s="148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50"/>
      <c r="CZ7" s="148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50"/>
      <c r="DP7" s="148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50"/>
      <c r="EF7" s="148" t="s">
        <v>92</v>
      </c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50"/>
      <c r="EV7" s="148" t="s">
        <v>97</v>
      </c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50"/>
    </row>
    <row r="8" spans="1:167" s="32" customFormat="1" ht="13.5">
      <c r="A8" s="167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9"/>
      <c r="AC8" s="138" t="s">
        <v>102</v>
      </c>
      <c r="AD8" s="139"/>
      <c r="AE8" s="139"/>
      <c r="AF8" s="139"/>
      <c r="AG8" s="139"/>
      <c r="AH8" s="139"/>
      <c r="AI8" s="139"/>
      <c r="AJ8" s="139"/>
      <c r="AK8" s="140"/>
      <c r="AL8" s="138" t="s">
        <v>103</v>
      </c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40"/>
      <c r="BA8" s="167">
        <v>4</v>
      </c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9"/>
      <c r="BQ8" s="167">
        <v>5</v>
      </c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9"/>
      <c r="CG8" s="167">
        <v>6</v>
      </c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9"/>
      <c r="CZ8" s="167">
        <v>7</v>
      </c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9"/>
      <c r="DP8" s="167">
        <v>8</v>
      </c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9"/>
      <c r="EF8" s="167">
        <v>9</v>
      </c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9"/>
      <c r="EV8" s="167">
        <v>10</v>
      </c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9"/>
    </row>
    <row r="9" spans="1:167" s="36" customFormat="1" ht="30" customHeight="1">
      <c r="A9" s="35"/>
      <c r="B9" s="152" t="s">
        <v>101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3"/>
      <c r="AC9" s="155" t="s">
        <v>104</v>
      </c>
      <c r="AD9" s="156"/>
      <c r="AE9" s="156"/>
      <c r="AF9" s="156"/>
      <c r="AG9" s="156"/>
      <c r="AH9" s="156"/>
      <c r="AI9" s="156"/>
      <c r="AJ9" s="156"/>
      <c r="AK9" s="157"/>
      <c r="AL9" s="158" t="s">
        <v>15</v>
      </c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4">
        <f>SUM(BQ9:EU9)</f>
        <v>20597270</v>
      </c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80">
        <f>SUM(BQ11+BQ13)</f>
        <v>15807400</v>
      </c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2"/>
      <c r="CG9" s="154">
        <f>SUM(CG11+CG21)</f>
        <v>2961870</v>
      </c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>
        <f>SUM(CZ21)</f>
        <v>0</v>
      </c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>
        <f>SUM(DP11+DP13)</f>
        <v>0</v>
      </c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>
        <f>SUM(EF10+EF11+EF13+EF19+EF20+EF22+EF23)</f>
        <v>1828000</v>
      </c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80">
        <f>SUM(EV11+EV22)</f>
        <v>116000</v>
      </c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2"/>
    </row>
    <row r="10" spans="1:167" s="36" customFormat="1" ht="15" customHeight="1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/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 t="s">
        <v>15</v>
      </c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 t="s">
        <v>15</v>
      </c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 t="s">
        <v>15</v>
      </c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 t="s">
        <v>15</v>
      </c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 t="s">
        <v>15</v>
      </c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1" spans="1:167" s="36" customFormat="1" ht="15" customHeight="1">
      <c r="A11" s="35"/>
      <c r="B11" s="136" t="s">
        <v>106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 t="s">
        <v>105</v>
      </c>
      <c r="AD11" s="139"/>
      <c r="AE11" s="139"/>
      <c r="AF11" s="139"/>
      <c r="AG11" s="139"/>
      <c r="AH11" s="139"/>
      <c r="AI11" s="139"/>
      <c r="AJ11" s="139"/>
      <c r="AK11" s="140"/>
      <c r="AL11" s="141" t="s">
        <v>108</v>
      </c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51">
        <f>SUM(BQ11:FK11)</f>
        <v>500000</v>
      </c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>
        <v>500000</v>
      </c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</row>
    <row r="12" spans="1:167" s="36" customFormat="1" ht="15" customHeight="1">
      <c r="A12" s="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38"/>
      <c r="AD12" s="139"/>
      <c r="AE12" s="139"/>
      <c r="AF12" s="139"/>
      <c r="AG12" s="139"/>
      <c r="AH12" s="139"/>
      <c r="AI12" s="139"/>
      <c r="AJ12" s="139"/>
      <c r="AK12" s="14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33" t="s">
        <v>15</v>
      </c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 t="s">
        <v>15</v>
      </c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 t="s">
        <v>15</v>
      </c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 t="s">
        <v>15</v>
      </c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 t="s">
        <v>15</v>
      </c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</row>
    <row r="13" spans="1:167" s="36" customFormat="1" ht="27" customHeight="1">
      <c r="A13" s="37"/>
      <c r="B13" s="176" t="s">
        <v>107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164" t="s">
        <v>108</v>
      </c>
      <c r="AD13" s="165"/>
      <c r="AE13" s="165"/>
      <c r="AF13" s="165"/>
      <c r="AG13" s="165"/>
      <c r="AH13" s="165"/>
      <c r="AI13" s="165"/>
      <c r="AJ13" s="165"/>
      <c r="AK13" s="166"/>
      <c r="AL13" s="141" t="s">
        <v>110</v>
      </c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51">
        <f>SUM(BQ13+DP13+EF13)</f>
        <v>17019400</v>
      </c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>
        <v>15807400</v>
      </c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33" t="s">
        <v>15</v>
      </c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 t="s">
        <v>15</v>
      </c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>
        <v>1212000</v>
      </c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</row>
    <row r="14" spans="1:167" s="36" customFormat="1" ht="15" customHeight="1" hidden="1">
      <c r="A14" s="37"/>
      <c r="B14" s="176" t="s">
        <v>40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164"/>
      <c r="AD14" s="165"/>
      <c r="AE14" s="165"/>
      <c r="AF14" s="165"/>
      <c r="AG14" s="165"/>
      <c r="AH14" s="165"/>
      <c r="AI14" s="165"/>
      <c r="AJ14" s="165"/>
      <c r="AK14" s="166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 t="s">
        <v>15</v>
      </c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 t="s">
        <v>15</v>
      </c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</row>
    <row r="15" spans="1:167" s="36" customFormat="1" ht="15" customHeight="1" hidden="1">
      <c r="A15" s="37"/>
      <c r="B15" s="176" t="s">
        <v>39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164"/>
      <c r="AD15" s="165"/>
      <c r="AE15" s="165"/>
      <c r="AF15" s="165"/>
      <c r="AG15" s="165"/>
      <c r="AH15" s="165"/>
      <c r="AI15" s="165"/>
      <c r="AJ15" s="165"/>
      <c r="AK15" s="166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 t="s">
        <v>15</v>
      </c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 t="s">
        <v>15</v>
      </c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</row>
    <row r="16" spans="1:167" s="36" customFormat="1" ht="15" customHeight="1" hidden="1">
      <c r="A16" s="37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164"/>
      <c r="AD16" s="165"/>
      <c r="AE16" s="165"/>
      <c r="AF16" s="165"/>
      <c r="AG16" s="165"/>
      <c r="AH16" s="165"/>
      <c r="AI16" s="165"/>
      <c r="AJ16" s="165"/>
      <c r="AK16" s="166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 t="s">
        <v>15</v>
      </c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 t="s">
        <v>15</v>
      </c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</row>
    <row r="17" spans="1:167" s="36" customFormat="1" ht="15" customHeight="1" hidden="1">
      <c r="A17" s="37"/>
      <c r="B17" s="176" t="s">
        <v>109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164"/>
      <c r="AD17" s="165"/>
      <c r="AE17" s="165"/>
      <c r="AF17" s="165"/>
      <c r="AG17" s="165"/>
      <c r="AH17" s="165"/>
      <c r="AI17" s="165"/>
      <c r="AJ17" s="165"/>
      <c r="AK17" s="166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 t="s">
        <v>15</v>
      </c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 t="s">
        <v>15</v>
      </c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</row>
    <row r="18" spans="1:167" s="36" customFormat="1" ht="15" customHeight="1" hidden="1">
      <c r="A18" s="37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164"/>
      <c r="AD18" s="165"/>
      <c r="AE18" s="165"/>
      <c r="AF18" s="165"/>
      <c r="AG18" s="165"/>
      <c r="AH18" s="165"/>
      <c r="AI18" s="165"/>
      <c r="AJ18" s="165"/>
      <c r="AK18" s="166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 t="s">
        <v>15</v>
      </c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 t="s">
        <v>15</v>
      </c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</row>
    <row r="19" spans="1:167" s="36" customFormat="1" ht="43.5" customHeight="1">
      <c r="A19" s="35"/>
      <c r="B19" s="136" t="s">
        <v>113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110</v>
      </c>
      <c r="AD19" s="139"/>
      <c r="AE19" s="139"/>
      <c r="AF19" s="139"/>
      <c r="AG19" s="139"/>
      <c r="AH19" s="139"/>
      <c r="AI19" s="139"/>
      <c r="AJ19" s="139"/>
      <c r="AK19" s="140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>
        <f>SUM(EF19)</f>
        <v>0</v>
      </c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33" t="s">
        <v>15</v>
      </c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 t="s">
        <v>15</v>
      </c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 t="s">
        <v>15</v>
      </c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 t="s">
        <v>15</v>
      </c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51">
        <v>0</v>
      </c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33" t="s">
        <v>15</v>
      </c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</row>
    <row r="20" spans="1:167" s="36" customFormat="1" ht="101.25" customHeight="1">
      <c r="A20" s="35"/>
      <c r="B20" s="136" t="s">
        <v>112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111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51">
        <f>SUM(EF20)</f>
        <v>0</v>
      </c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33" t="s">
        <v>15</v>
      </c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 t="s">
        <v>15</v>
      </c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 t="s">
        <v>15</v>
      </c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 t="s">
        <v>15</v>
      </c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51">
        <v>0</v>
      </c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33" t="s">
        <v>15</v>
      </c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</row>
    <row r="21" spans="1:167" s="36" customFormat="1" ht="43.5" customHeight="1">
      <c r="A21" s="35"/>
      <c r="B21" s="136" t="s">
        <v>115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114</v>
      </c>
      <c r="AD21" s="139"/>
      <c r="AE21" s="139"/>
      <c r="AF21" s="139"/>
      <c r="AG21" s="139"/>
      <c r="AH21" s="139"/>
      <c r="AI21" s="139"/>
      <c r="AJ21" s="139"/>
      <c r="AK21" s="140"/>
      <c r="AL21" s="141" t="s">
        <v>118</v>
      </c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51">
        <f>SUM(CG21+CZ21)</f>
        <v>2961870</v>
      </c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33" t="s">
        <v>15</v>
      </c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51">
        <v>2961870</v>
      </c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>
        <v>0</v>
      </c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33" t="s">
        <v>15</v>
      </c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 t="s">
        <v>15</v>
      </c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 t="s">
        <v>15</v>
      </c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</row>
    <row r="22" spans="1:167" s="36" customFormat="1" ht="15" customHeight="1">
      <c r="A22" s="35"/>
      <c r="B22" s="136" t="s">
        <v>116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38" t="s">
        <v>117</v>
      </c>
      <c r="AD22" s="139"/>
      <c r="AE22" s="139"/>
      <c r="AF22" s="139"/>
      <c r="AG22" s="139"/>
      <c r="AH22" s="139"/>
      <c r="AI22" s="139"/>
      <c r="AJ22" s="139"/>
      <c r="AK22" s="140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51">
        <f>SUM(EF22)</f>
        <v>116000</v>
      </c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33" t="s">
        <v>15</v>
      </c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 t="s">
        <v>15</v>
      </c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 t="s">
        <v>15</v>
      </c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 t="s">
        <v>15</v>
      </c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51">
        <v>116000</v>
      </c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>
        <v>116000</v>
      </c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</row>
    <row r="23" spans="1:167" s="36" customFormat="1" ht="30" customHeight="1">
      <c r="A23" s="37"/>
      <c r="B23" s="176" t="s">
        <v>204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  <c r="AC23" s="164" t="s">
        <v>118</v>
      </c>
      <c r="AD23" s="165"/>
      <c r="AE23" s="165"/>
      <c r="AF23" s="165"/>
      <c r="AG23" s="165"/>
      <c r="AH23" s="165"/>
      <c r="AI23" s="165"/>
      <c r="AJ23" s="165"/>
      <c r="AK23" s="166"/>
      <c r="AL23" s="141" t="s">
        <v>15</v>
      </c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51">
        <f>SUM(EF23)</f>
        <v>0</v>
      </c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33" t="s">
        <v>15</v>
      </c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 t="s">
        <v>15</v>
      </c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 t="s">
        <v>15</v>
      </c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 t="s">
        <v>15</v>
      </c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 t="s">
        <v>15</v>
      </c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</row>
    <row r="24" spans="1:167" s="36" customFormat="1" ht="15" customHeight="1">
      <c r="A24" s="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  <c r="AC24" s="138"/>
      <c r="AD24" s="139"/>
      <c r="AE24" s="139"/>
      <c r="AF24" s="139"/>
      <c r="AG24" s="139"/>
      <c r="AH24" s="139"/>
      <c r="AI24" s="139"/>
      <c r="AJ24" s="139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</row>
    <row r="25" spans="1:197" s="36" customFormat="1" ht="30" customHeight="1">
      <c r="A25" s="35"/>
      <c r="B25" s="152" t="s">
        <v>120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3"/>
      <c r="AC25" s="155" t="s">
        <v>119</v>
      </c>
      <c r="AD25" s="156"/>
      <c r="AE25" s="156"/>
      <c r="AF25" s="156"/>
      <c r="AG25" s="156"/>
      <c r="AH25" s="156"/>
      <c r="AI25" s="156"/>
      <c r="AJ25" s="156"/>
      <c r="AK25" s="157"/>
      <c r="AL25" s="158" t="s">
        <v>15</v>
      </c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4">
        <f>SUM(BQ25+CG25+CZ25+DP25+EF25)</f>
        <v>20739587.38</v>
      </c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>
        <f>SUM(BQ26+BQ35+BQ44+BQ31)</f>
        <v>15949717.379999999</v>
      </c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>
        <f>SUM(CG26+CG31+CG35+CG40+CG41+CG44)</f>
        <v>2961870</v>
      </c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>
        <f>SUM(CZ26+CZ35+CZ44+CZ31)</f>
        <v>0</v>
      </c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>
        <f>SUM(DP26+DP35+DP44+DP31)</f>
        <v>0</v>
      </c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>
        <f>SUM(EF26+EF35+EF44+EF31)</f>
        <v>1828000</v>
      </c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>
        <f>SUM(EV26+EV35+EV44+EV31)</f>
        <v>116000</v>
      </c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M25" s="116">
        <f>SUM(BA28+BA29+BA30+BA31+BA35+BA47+BA48+BA49+BA51+BA52+BA53+BA55+BA58)</f>
        <v>20739587.38</v>
      </c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</row>
    <row r="26" spans="1:167" s="36" customFormat="1" ht="30" customHeight="1">
      <c r="A26" s="37"/>
      <c r="B26" s="176" t="s">
        <v>122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7"/>
      <c r="AC26" s="164" t="s">
        <v>121</v>
      </c>
      <c r="AD26" s="165"/>
      <c r="AE26" s="165"/>
      <c r="AF26" s="165"/>
      <c r="AG26" s="165"/>
      <c r="AH26" s="165"/>
      <c r="AI26" s="165"/>
      <c r="AJ26" s="165"/>
      <c r="AK26" s="166"/>
      <c r="AL26" s="141" t="s">
        <v>105</v>
      </c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51">
        <f>SUM(BA28+BA29+BA30)</f>
        <v>10446500</v>
      </c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>
        <f>SUM(BQ28+BQ29+BQ30)</f>
        <v>10023300</v>
      </c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>
        <f>SUM(CG28:CY30)</f>
        <v>119200</v>
      </c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>
        <f>SUM(CZ28+CZ29+CZ30)</f>
        <v>0</v>
      </c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>
        <f>SUM(DP28+DP29+DP30)</f>
        <v>0</v>
      </c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>
        <f>SUM(EF28+EF29+EF30)</f>
        <v>304000</v>
      </c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>
        <f>SUM(EV28+EV29+EV30)</f>
        <v>0</v>
      </c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</row>
    <row r="27" spans="1:167" s="36" customFormat="1" ht="13.5" customHeight="1">
      <c r="A27" s="35"/>
      <c r="B27" s="136" t="s">
        <v>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64" t="s">
        <v>129</v>
      </c>
      <c r="AD27" s="165"/>
      <c r="AE27" s="165"/>
      <c r="AF27" s="165"/>
      <c r="AG27" s="165"/>
      <c r="AH27" s="165"/>
      <c r="AI27" s="165"/>
      <c r="AJ27" s="165"/>
      <c r="AK27" s="166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</row>
    <row r="28" spans="1:167" s="36" customFormat="1" ht="13.5" customHeight="1">
      <c r="A28" s="35"/>
      <c r="B28" s="136" t="s">
        <v>123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3"/>
      <c r="AD28" s="174"/>
      <c r="AE28" s="174"/>
      <c r="AF28" s="174"/>
      <c r="AG28" s="174"/>
      <c r="AH28" s="174"/>
      <c r="AI28" s="174"/>
      <c r="AJ28" s="174"/>
      <c r="AK28" s="175"/>
      <c r="AL28" s="141" t="s">
        <v>125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51">
        <f>SUM(BQ28:FK28)</f>
        <v>7931810</v>
      </c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>
        <v>7698310</v>
      </c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>
        <v>0</v>
      </c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>
        <v>0</v>
      </c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>
        <v>0</v>
      </c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>
        <v>233500</v>
      </c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>
        <v>0</v>
      </c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</row>
    <row r="29" spans="1:167" s="36" customFormat="1" ht="30" customHeight="1">
      <c r="A29" s="35"/>
      <c r="B29" s="136" t="s">
        <v>124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73"/>
      <c r="AD29" s="174"/>
      <c r="AE29" s="174"/>
      <c r="AF29" s="174"/>
      <c r="AG29" s="174"/>
      <c r="AH29" s="174"/>
      <c r="AI29" s="174"/>
      <c r="AJ29" s="174"/>
      <c r="AK29" s="175"/>
      <c r="AL29" s="141" t="s">
        <v>126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51">
        <f>SUM(BQ29:FK29)</f>
        <v>2395490</v>
      </c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>
        <v>2324990</v>
      </c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>
        <v>0</v>
      </c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>
        <v>0</v>
      </c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>
        <v>0</v>
      </c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>
        <v>70500</v>
      </c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>
        <v>0</v>
      </c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</row>
    <row r="30" spans="1:167" s="36" customFormat="1" ht="57" customHeight="1">
      <c r="A30" s="37"/>
      <c r="B30" s="176" t="s">
        <v>128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118"/>
      <c r="AD30" s="119"/>
      <c r="AE30" s="119"/>
      <c r="AF30" s="119"/>
      <c r="AG30" s="119"/>
      <c r="AH30" s="119"/>
      <c r="AI30" s="119"/>
      <c r="AJ30" s="119"/>
      <c r="AK30" s="120"/>
      <c r="AL30" s="141" t="s">
        <v>127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51">
        <f>SUM(BQ30:FK30)</f>
        <v>119200</v>
      </c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>
        <v>0</v>
      </c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>
        <v>119200</v>
      </c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>
        <v>0</v>
      </c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>
        <v>0</v>
      </c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>
        <v>0</v>
      </c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>
        <v>0</v>
      </c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</row>
    <row r="31" spans="1:167" s="36" customFormat="1" ht="43.5" customHeight="1">
      <c r="A31" s="35"/>
      <c r="B31" s="136" t="s">
        <v>131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64" t="s">
        <v>130</v>
      </c>
      <c r="AD31" s="165"/>
      <c r="AE31" s="165"/>
      <c r="AF31" s="165"/>
      <c r="AG31" s="165"/>
      <c r="AH31" s="165"/>
      <c r="AI31" s="165"/>
      <c r="AJ31" s="165"/>
      <c r="AK31" s="166"/>
      <c r="AL31" s="141" t="s">
        <v>161</v>
      </c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51">
        <f>SUM(BA33:BP34)</f>
        <v>10000</v>
      </c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>
        <f>SUM(BQ33:CF34)</f>
        <v>0</v>
      </c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>
        <f>SUM(CG33:CY35)</f>
        <v>10000</v>
      </c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>
        <f>SUM(CZ33:DO34)</f>
        <v>0</v>
      </c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>
        <f>SUM(DP33:EE34)</f>
        <v>0</v>
      </c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>
        <f>SUM(EF33:EU34)</f>
        <v>0</v>
      </c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>
        <f>SUM(EV33:FK34)</f>
        <v>0</v>
      </c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</row>
    <row r="32" spans="1:167" s="36" customFormat="1" ht="15" customHeight="1">
      <c r="A32" s="35"/>
      <c r="B32" s="136" t="s">
        <v>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7"/>
      <c r="AC32" s="173"/>
      <c r="AD32" s="174"/>
      <c r="AE32" s="174"/>
      <c r="AF32" s="174"/>
      <c r="AG32" s="174"/>
      <c r="AH32" s="174"/>
      <c r="AI32" s="174"/>
      <c r="AJ32" s="174"/>
      <c r="AK32" s="175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</row>
    <row r="33" spans="1:167" s="36" customFormat="1" ht="15" customHeight="1">
      <c r="A33" s="37"/>
      <c r="B33" s="176" t="s">
        <v>177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73"/>
      <c r="AD33" s="174"/>
      <c r="AE33" s="174"/>
      <c r="AF33" s="174"/>
      <c r="AG33" s="174"/>
      <c r="AH33" s="174"/>
      <c r="AI33" s="174"/>
      <c r="AJ33" s="174"/>
      <c r="AK33" s="175"/>
      <c r="AL33" s="141" t="s">
        <v>132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51">
        <f>SUM(BQ33:FK33)</f>
        <v>10000</v>
      </c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83">
        <v>0</v>
      </c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5"/>
      <c r="CG33" s="151">
        <v>10000</v>
      </c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>
        <v>0</v>
      </c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>
        <v>0</v>
      </c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>
        <v>0</v>
      </c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>
        <v>0</v>
      </c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</row>
    <row r="34" spans="1:167" s="36" customFormat="1" ht="15" customHeight="1">
      <c r="A34" s="39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9"/>
      <c r="AC34" s="118"/>
      <c r="AD34" s="119"/>
      <c r="AE34" s="119"/>
      <c r="AF34" s="119"/>
      <c r="AG34" s="119"/>
      <c r="AH34" s="119"/>
      <c r="AI34" s="119"/>
      <c r="AJ34" s="119"/>
      <c r="AK34" s="120"/>
      <c r="AL34" s="141" t="s">
        <v>133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51">
        <f>SUM(BQ34:FK34)</f>
        <v>0</v>
      </c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>
        <v>0</v>
      </c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>
        <v>0</v>
      </c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>
        <v>0</v>
      </c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>
        <v>0</v>
      </c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>
        <v>0</v>
      </c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>
        <v>0</v>
      </c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</row>
    <row r="35" spans="1:167" s="36" customFormat="1" ht="30" customHeight="1">
      <c r="A35" s="35"/>
      <c r="B35" s="136" t="s">
        <v>134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61"/>
      <c r="AD35" s="162"/>
      <c r="AE35" s="162"/>
      <c r="AF35" s="162"/>
      <c r="AG35" s="162"/>
      <c r="AH35" s="162"/>
      <c r="AI35" s="162"/>
      <c r="AJ35" s="162"/>
      <c r="AK35" s="163"/>
      <c r="AL35" s="141" t="s">
        <v>135</v>
      </c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51">
        <f>SUM(BA37:BP40)</f>
        <v>25325.05</v>
      </c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>
        <f>SUM(BQ37:CF40)</f>
        <v>24000</v>
      </c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>
        <v>0</v>
      </c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>
        <f>SUM(CZ37:DO40)</f>
        <v>0</v>
      </c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>
        <f>SUM(DP37:EE40)</f>
        <v>0</v>
      </c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>
        <f>SUM(EF37:EU40)</f>
        <v>1325.05</v>
      </c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>
        <f>SUM(EV37:FK40)</f>
        <v>0</v>
      </c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</row>
    <row r="36" spans="1:167" s="36" customFormat="1" ht="15" customHeight="1">
      <c r="A36" s="35"/>
      <c r="B36" s="136" t="s">
        <v>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18"/>
      <c r="AD36" s="119"/>
      <c r="AE36" s="119"/>
      <c r="AF36" s="119"/>
      <c r="AG36" s="119"/>
      <c r="AH36" s="119"/>
      <c r="AI36" s="119"/>
      <c r="AJ36" s="119"/>
      <c r="AK36" s="120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</row>
    <row r="37" spans="1:167" s="36" customFormat="1" ht="43.5" customHeight="1">
      <c r="A37" s="35"/>
      <c r="B37" s="136" t="s">
        <v>137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64" t="s">
        <v>142</v>
      </c>
      <c r="AD37" s="165"/>
      <c r="AE37" s="165"/>
      <c r="AF37" s="165"/>
      <c r="AG37" s="165"/>
      <c r="AH37" s="165"/>
      <c r="AI37" s="165"/>
      <c r="AJ37" s="165"/>
      <c r="AK37" s="166"/>
      <c r="AL37" s="141" t="s">
        <v>136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51">
        <f>SUM(BQ37:FK37)</f>
        <v>6000</v>
      </c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>
        <v>6000</v>
      </c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>
        <v>0</v>
      </c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>
        <v>0</v>
      </c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>
        <v>0</v>
      </c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>
        <v>0</v>
      </c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>
        <v>0</v>
      </c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</row>
    <row r="38" spans="1:167" s="36" customFormat="1" ht="30" customHeight="1">
      <c r="A38" s="35"/>
      <c r="B38" s="136" t="s">
        <v>139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73"/>
      <c r="AD38" s="174"/>
      <c r="AE38" s="174"/>
      <c r="AF38" s="174"/>
      <c r="AG38" s="174"/>
      <c r="AH38" s="174"/>
      <c r="AI38" s="174"/>
      <c r="AJ38" s="174"/>
      <c r="AK38" s="175"/>
      <c r="AL38" s="141" t="s">
        <v>138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51">
        <f>SUM(BQ38:FK38)</f>
        <v>18000</v>
      </c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>
        <v>18000</v>
      </c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>
        <v>0</v>
      </c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>
        <v>0</v>
      </c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>
        <v>0</v>
      </c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>
        <v>0</v>
      </c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>
        <v>0</v>
      </c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</row>
    <row r="39" spans="1:167" s="36" customFormat="1" ht="15" customHeight="1">
      <c r="A39" s="35"/>
      <c r="B39" s="136" t="s">
        <v>141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118"/>
      <c r="AD39" s="119"/>
      <c r="AE39" s="119"/>
      <c r="AF39" s="119"/>
      <c r="AG39" s="119"/>
      <c r="AH39" s="119"/>
      <c r="AI39" s="119"/>
      <c r="AJ39" s="119"/>
      <c r="AK39" s="120"/>
      <c r="AL39" s="141" t="s">
        <v>140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51">
        <f>SUM(BQ39:FK39)</f>
        <v>1325.05</v>
      </c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>
        <v>0</v>
      </c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>
        <v>0</v>
      </c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>
        <v>0</v>
      </c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>
        <v>0</v>
      </c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>
        <v>1325.05</v>
      </c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>
        <v>0</v>
      </c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</row>
    <row r="40" spans="1:167" s="36" customFormat="1" ht="43.5" customHeight="1">
      <c r="A40" s="37"/>
      <c r="B40" s="176" t="s">
        <v>144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7"/>
      <c r="AC40" s="164" t="s">
        <v>143</v>
      </c>
      <c r="AD40" s="165"/>
      <c r="AE40" s="165"/>
      <c r="AF40" s="165"/>
      <c r="AG40" s="165"/>
      <c r="AH40" s="165"/>
      <c r="AI40" s="165"/>
      <c r="AJ40" s="165"/>
      <c r="AK40" s="166"/>
      <c r="AL40" s="141" t="s">
        <v>140</v>
      </c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51">
        <f>SUM(BQ40:FK40)</f>
        <v>0</v>
      </c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>
        <v>0</v>
      </c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>
        <v>0</v>
      </c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>
        <v>0</v>
      </c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>
        <v>0</v>
      </c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>
        <v>0</v>
      </c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>
        <v>0</v>
      </c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</row>
    <row r="41" spans="1:167" s="36" customFormat="1" ht="43.5" customHeight="1">
      <c r="A41" s="35"/>
      <c r="B41" s="136" t="s">
        <v>146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64" t="s">
        <v>145</v>
      </c>
      <c r="AD41" s="165"/>
      <c r="AE41" s="165"/>
      <c r="AF41" s="165"/>
      <c r="AG41" s="165"/>
      <c r="AH41" s="165"/>
      <c r="AI41" s="165"/>
      <c r="AJ41" s="165"/>
      <c r="AK41" s="166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51">
        <f>SUM(BA43)</f>
        <v>0</v>
      </c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>
        <f>SUM(BQ43)</f>
        <v>0</v>
      </c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>
        <v>0</v>
      </c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>
        <f>SUM(CZ43)</f>
        <v>0</v>
      </c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>
        <f>SUM(DP43)</f>
        <v>0</v>
      </c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>
        <f>SUM(EF43)</f>
        <v>0</v>
      </c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>
        <f>SUM(EV43)</f>
        <v>0</v>
      </c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</row>
    <row r="42" spans="1:167" s="36" customFormat="1" ht="15" customHeight="1">
      <c r="A42" s="35"/>
      <c r="B42" s="136" t="s">
        <v>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7"/>
      <c r="AC42" s="173"/>
      <c r="AD42" s="174"/>
      <c r="AE42" s="174"/>
      <c r="AF42" s="174"/>
      <c r="AG42" s="174"/>
      <c r="AH42" s="174"/>
      <c r="AI42" s="174"/>
      <c r="AJ42" s="174"/>
      <c r="AK42" s="175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</row>
    <row r="43" spans="1:167" s="36" customFormat="1" ht="15" customHeight="1">
      <c r="A43" s="3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9"/>
      <c r="AC43" s="118"/>
      <c r="AD43" s="119"/>
      <c r="AE43" s="119"/>
      <c r="AF43" s="119"/>
      <c r="AG43" s="119"/>
      <c r="AH43" s="119"/>
      <c r="AI43" s="119"/>
      <c r="AJ43" s="119"/>
      <c r="AK43" s="120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51">
        <f>SUM(BQ43:FK43)</f>
        <v>0</v>
      </c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>
        <v>0</v>
      </c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>
        <v>0</v>
      </c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>
        <v>0</v>
      </c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>
        <v>0</v>
      </c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>
        <v>0</v>
      </c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>
        <v>0</v>
      </c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</row>
    <row r="44" spans="1:167" s="5" customFormat="1" ht="43.5" customHeight="1">
      <c r="A44" s="33"/>
      <c r="B44" s="88" t="s">
        <v>147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30"/>
      <c r="AD44" s="131"/>
      <c r="AE44" s="131"/>
      <c r="AF44" s="131"/>
      <c r="AG44" s="131"/>
      <c r="AH44" s="131"/>
      <c r="AI44" s="131"/>
      <c r="AJ44" s="131"/>
      <c r="AK44" s="132"/>
      <c r="AL44" s="141" t="s">
        <v>143</v>
      </c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51">
        <f>SUM(BA47:BP58)</f>
        <v>10257762.33</v>
      </c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>
        <f>SUM(BQ47:CF58)</f>
        <v>5902417.38</v>
      </c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>
        <v>2832670</v>
      </c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>
        <v>0</v>
      </c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>
        <f>SUM(DP47:EE58)</f>
        <v>0</v>
      </c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>
        <f>SUM(EF47:EU58)</f>
        <v>1522674.95</v>
      </c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>
        <f>SUM(EV47:FK58)</f>
        <v>116000</v>
      </c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</row>
    <row r="45" spans="1:167" s="5" customFormat="1" ht="15" customHeight="1">
      <c r="A45" s="33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21"/>
      <c r="AD45" s="122"/>
      <c r="AE45" s="122"/>
      <c r="AF45" s="122"/>
      <c r="AG45" s="122"/>
      <c r="AH45" s="122"/>
      <c r="AI45" s="122"/>
      <c r="AJ45" s="122"/>
      <c r="AK45" s="123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</row>
    <row r="46" spans="1:167" s="5" customFormat="1" ht="60.75" customHeight="1">
      <c r="A46" s="33"/>
      <c r="B46" s="88" t="s">
        <v>149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21"/>
      <c r="AD46" s="122"/>
      <c r="AE46" s="122"/>
      <c r="AF46" s="122"/>
      <c r="AG46" s="122"/>
      <c r="AH46" s="122"/>
      <c r="AI46" s="122"/>
      <c r="AJ46" s="122"/>
      <c r="AK46" s="123"/>
      <c r="AL46" s="141" t="s">
        <v>148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</row>
    <row r="47" spans="1:167" s="5" customFormat="1" ht="15" customHeight="1">
      <c r="A47" s="33"/>
      <c r="B47" s="88" t="s">
        <v>150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21"/>
      <c r="AD47" s="122"/>
      <c r="AE47" s="122"/>
      <c r="AF47" s="122"/>
      <c r="AG47" s="122"/>
      <c r="AH47" s="122"/>
      <c r="AI47" s="122"/>
      <c r="AJ47" s="122"/>
      <c r="AK47" s="123"/>
      <c r="AL47" s="141" t="s">
        <v>151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51">
        <f>SUM(BQ47:FK47)</f>
        <v>101100</v>
      </c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>
        <v>101100</v>
      </c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>
        <v>0</v>
      </c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>
        <v>0</v>
      </c>
      <c r="DA47" s="151"/>
      <c r="DB47" s="151"/>
      <c r="DC47" s="151"/>
      <c r="DD47" s="151"/>
      <c r="DE47" s="151"/>
      <c r="DF47" s="151"/>
      <c r="DG47" s="151"/>
      <c r="DH47" s="151"/>
      <c r="DI47" s="151"/>
      <c r="DJ47" s="151"/>
      <c r="DK47" s="151"/>
      <c r="DL47" s="151"/>
      <c r="DM47" s="151"/>
      <c r="DN47" s="151"/>
      <c r="DO47" s="151"/>
      <c r="DP47" s="151">
        <v>0</v>
      </c>
      <c r="DQ47" s="151"/>
      <c r="DR47" s="151"/>
      <c r="DS47" s="151"/>
      <c r="DT47" s="151"/>
      <c r="DU47" s="151"/>
      <c r="DV47" s="151"/>
      <c r="DW47" s="151"/>
      <c r="DX47" s="151"/>
      <c r="DY47" s="151"/>
      <c r="DZ47" s="151"/>
      <c r="EA47" s="151"/>
      <c r="EB47" s="151"/>
      <c r="EC47" s="151"/>
      <c r="ED47" s="151"/>
      <c r="EE47" s="151"/>
      <c r="EF47" s="151">
        <v>0</v>
      </c>
      <c r="EG47" s="151"/>
      <c r="EH47" s="151"/>
      <c r="EI47" s="151"/>
      <c r="EJ47" s="151"/>
      <c r="EK47" s="151"/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1">
        <v>0</v>
      </c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1"/>
      <c r="FH47" s="151"/>
      <c r="FI47" s="151"/>
      <c r="FJ47" s="151"/>
      <c r="FK47" s="151"/>
    </row>
    <row r="48" spans="1:167" s="5" customFormat="1" ht="15" customHeight="1">
      <c r="A48" s="33"/>
      <c r="B48" s="88" t="s">
        <v>152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21"/>
      <c r="AD48" s="122"/>
      <c r="AE48" s="122"/>
      <c r="AF48" s="122"/>
      <c r="AG48" s="122"/>
      <c r="AH48" s="122"/>
      <c r="AI48" s="122"/>
      <c r="AJ48" s="122"/>
      <c r="AK48" s="123"/>
      <c r="AL48" s="141" t="s">
        <v>151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51">
        <f>SUM(BQ48:FK48)</f>
        <v>153213.1</v>
      </c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>
        <v>75813.1</v>
      </c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>
        <v>35200</v>
      </c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>
        <v>0</v>
      </c>
      <c r="DA48" s="151"/>
      <c r="DB48" s="151"/>
      <c r="DC48" s="151"/>
      <c r="DD48" s="151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>
        <v>0</v>
      </c>
      <c r="DQ48" s="151"/>
      <c r="DR48" s="151"/>
      <c r="DS48" s="151"/>
      <c r="DT48" s="151"/>
      <c r="DU48" s="151"/>
      <c r="DV48" s="151"/>
      <c r="DW48" s="151"/>
      <c r="DX48" s="151"/>
      <c r="DY48" s="151"/>
      <c r="DZ48" s="151"/>
      <c r="EA48" s="151"/>
      <c r="EB48" s="151"/>
      <c r="EC48" s="151"/>
      <c r="ED48" s="151"/>
      <c r="EE48" s="151"/>
      <c r="EF48" s="151">
        <v>42200</v>
      </c>
      <c r="EG48" s="151"/>
      <c r="EH48" s="151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>
        <v>0</v>
      </c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</row>
    <row r="49" spans="1:167" s="5" customFormat="1" ht="15" customHeight="1">
      <c r="A49" s="33"/>
      <c r="B49" s="88" t="s">
        <v>153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21"/>
      <c r="AD49" s="122"/>
      <c r="AE49" s="122"/>
      <c r="AF49" s="122"/>
      <c r="AG49" s="122"/>
      <c r="AH49" s="122"/>
      <c r="AI49" s="122"/>
      <c r="AJ49" s="122"/>
      <c r="AK49" s="123"/>
      <c r="AL49" s="141" t="s">
        <v>151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51">
        <f>SUM(BQ49:FK49)</f>
        <v>1579000</v>
      </c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>
        <v>1409000</v>
      </c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>
        <v>0</v>
      </c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>
        <v>0</v>
      </c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>
        <v>0</v>
      </c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>
        <v>170000</v>
      </c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>
        <v>0</v>
      </c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</row>
    <row r="50" spans="1:167" s="5" customFormat="1" ht="43.5" customHeight="1">
      <c r="A50" s="33"/>
      <c r="B50" s="88" t="s">
        <v>178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34"/>
      <c r="AD50" s="51"/>
      <c r="AE50" s="51"/>
      <c r="AF50" s="51"/>
      <c r="AG50" s="51"/>
      <c r="AH50" s="51"/>
      <c r="AI50" s="51"/>
      <c r="AJ50" s="51"/>
      <c r="AK50" s="135"/>
      <c r="AL50" s="141" t="s">
        <v>151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</row>
    <row r="51" spans="1:167" s="5" customFormat="1" ht="30" customHeight="1">
      <c r="A51" s="33"/>
      <c r="B51" s="88" t="s">
        <v>154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21" t="s">
        <v>156</v>
      </c>
      <c r="AD51" s="122"/>
      <c r="AE51" s="122"/>
      <c r="AF51" s="122"/>
      <c r="AG51" s="122"/>
      <c r="AH51" s="122"/>
      <c r="AI51" s="122"/>
      <c r="AJ51" s="122"/>
      <c r="AK51" s="123"/>
      <c r="AL51" s="141" t="s">
        <v>151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51">
        <f>SUM(BQ51:FK51)</f>
        <v>2559850</v>
      </c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>
        <v>2239300</v>
      </c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>
        <v>277950</v>
      </c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>
        <v>0</v>
      </c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>
        <v>0</v>
      </c>
      <c r="DQ51" s="151"/>
      <c r="DR51" s="151"/>
      <c r="DS51" s="151"/>
      <c r="DT51" s="151"/>
      <c r="DU51" s="151"/>
      <c r="DV51" s="151"/>
      <c r="DW51" s="151"/>
      <c r="DX51" s="151"/>
      <c r="DY51" s="151"/>
      <c r="DZ51" s="151"/>
      <c r="EA51" s="151"/>
      <c r="EB51" s="151"/>
      <c r="EC51" s="151"/>
      <c r="ED51" s="151"/>
      <c r="EE51" s="151"/>
      <c r="EF51" s="151">
        <v>42600</v>
      </c>
      <c r="EG51" s="151"/>
      <c r="EH51" s="151"/>
      <c r="EI51" s="151"/>
      <c r="EJ51" s="151"/>
      <c r="EK51" s="151"/>
      <c r="EL51" s="151"/>
      <c r="EM51" s="151"/>
      <c r="EN51" s="151"/>
      <c r="EO51" s="151"/>
      <c r="EP51" s="151"/>
      <c r="EQ51" s="151"/>
      <c r="ER51" s="151"/>
      <c r="ES51" s="151"/>
      <c r="ET51" s="151"/>
      <c r="EU51" s="151"/>
      <c r="EV51" s="151">
        <v>0</v>
      </c>
      <c r="EW51" s="151"/>
      <c r="EX51" s="151"/>
      <c r="EY51" s="151"/>
      <c r="EZ51" s="151"/>
      <c r="FA51" s="151"/>
      <c r="FB51" s="151"/>
      <c r="FC51" s="151"/>
      <c r="FD51" s="151"/>
      <c r="FE51" s="151"/>
      <c r="FF51" s="151"/>
      <c r="FG51" s="151"/>
      <c r="FH51" s="151"/>
      <c r="FI51" s="151"/>
      <c r="FJ51" s="151"/>
      <c r="FK51" s="151"/>
    </row>
    <row r="52" spans="1:167" s="5" customFormat="1" ht="15" customHeight="1">
      <c r="A52" s="33"/>
      <c r="B52" s="88" t="s">
        <v>155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21"/>
      <c r="AD52" s="122"/>
      <c r="AE52" s="122"/>
      <c r="AF52" s="122"/>
      <c r="AG52" s="122"/>
      <c r="AH52" s="122"/>
      <c r="AI52" s="122"/>
      <c r="AJ52" s="122"/>
      <c r="AK52" s="123"/>
      <c r="AL52" s="141" t="s">
        <v>151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51">
        <f>SUM(BQ52:FK52)</f>
        <v>1795500</v>
      </c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>
        <v>1020500</v>
      </c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>
        <v>25000</v>
      </c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>
        <v>0</v>
      </c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>
        <v>0</v>
      </c>
      <c r="DQ52" s="151"/>
      <c r="DR52" s="151"/>
      <c r="DS52" s="151"/>
      <c r="DT52" s="151"/>
      <c r="DU52" s="151"/>
      <c r="DV52" s="151"/>
      <c r="DW52" s="151"/>
      <c r="DX52" s="151"/>
      <c r="DY52" s="151"/>
      <c r="DZ52" s="151"/>
      <c r="EA52" s="151"/>
      <c r="EB52" s="151"/>
      <c r="EC52" s="151"/>
      <c r="ED52" s="151"/>
      <c r="EE52" s="151"/>
      <c r="EF52" s="151">
        <v>750000</v>
      </c>
      <c r="EG52" s="151"/>
      <c r="EH52" s="151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>
        <v>0</v>
      </c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</row>
    <row r="53" spans="1:167" s="5" customFormat="1" ht="15" customHeight="1">
      <c r="A53" s="33"/>
      <c r="B53" s="88" t="s">
        <v>26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121"/>
      <c r="AD53" s="122"/>
      <c r="AE53" s="122"/>
      <c r="AF53" s="122"/>
      <c r="AG53" s="122"/>
      <c r="AH53" s="122"/>
      <c r="AI53" s="122"/>
      <c r="AJ53" s="122"/>
      <c r="AK53" s="123"/>
      <c r="AL53" s="141" t="s">
        <v>151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51">
        <f>SUM(BQ53:FK53)</f>
        <v>347000</v>
      </c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>
        <v>217000</v>
      </c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G53" s="151">
        <v>0</v>
      </c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51"/>
      <c r="CV53" s="151"/>
      <c r="CW53" s="151"/>
      <c r="CX53" s="151"/>
      <c r="CY53" s="151"/>
      <c r="CZ53" s="151">
        <v>0</v>
      </c>
      <c r="DA53" s="151"/>
      <c r="DB53" s="151"/>
      <c r="DC53" s="151"/>
      <c r="DD53" s="151"/>
      <c r="DE53" s="151"/>
      <c r="DF53" s="151"/>
      <c r="DG53" s="151"/>
      <c r="DH53" s="151"/>
      <c r="DI53" s="151"/>
      <c r="DJ53" s="151"/>
      <c r="DK53" s="151"/>
      <c r="DL53" s="151"/>
      <c r="DM53" s="151"/>
      <c r="DN53" s="151"/>
      <c r="DO53" s="151"/>
      <c r="DP53" s="151">
        <v>0</v>
      </c>
      <c r="DQ53" s="151"/>
      <c r="DR53" s="151"/>
      <c r="DS53" s="151"/>
      <c r="DT53" s="151"/>
      <c r="DU53" s="151"/>
      <c r="DV53" s="151"/>
      <c r="DW53" s="151"/>
      <c r="DX53" s="151"/>
      <c r="DY53" s="151"/>
      <c r="DZ53" s="151"/>
      <c r="EA53" s="151"/>
      <c r="EB53" s="151"/>
      <c r="EC53" s="151"/>
      <c r="ED53" s="151"/>
      <c r="EE53" s="151"/>
      <c r="EF53" s="151">
        <v>130000</v>
      </c>
      <c r="EG53" s="151"/>
      <c r="EH53" s="151"/>
      <c r="EI53" s="151"/>
      <c r="EJ53" s="151"/>
      <c r="EK53" s="151"/>
      <c r="EL53" s="151"/>
      <c r="EM53" s="151"/>
      <c r="EN53" s="151"/>
      <c r="EO53" s="151"/>
      <c r="EP53" s="151"/>
      <c r="EQ53" s="151"/>
      <c r="ER53" s="151"/>
      <c r="ES53" s="151"/>
      <c r="ET53" s="151"/>
      <c r="EU53" s="151"/>
      <c r="EV53" s="151">
        <v>0</v>
      </c>
      <c r="EW53" s="151"/>
      <c r="EX53" s="151"/>
      <c r="EY53" s="151"/>
      <c r="EZ53" s="151"/>
      <c r="FA53" s="151"/>
      <c r="FB53" s="151"/>
      <c r="FC53" s="151"/>
      <c r="FD53" s="151"/>
      <c r="FE53" s="151"/>
      <c r="FF53" s="151"/>
      <c r="FG53" s="151"/>
      <c r="FH53" s="151"/>
      <c r="FI53" s="151"/>
      <c r="FJ53" s="151"/>
      <c r="FK53" s="151"/>
    </row>
    <row r="54" spans="1:167" s="5" customFormat="1" ht="15" customHeight="1">
      <c r="A54" s="34"/>
      <c r="B54" s="159" t="s">
        <v>158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60"/>
      <c r="AC54" s="121"/>
      <c r="AD54" s="122"/>
      <c r="AE54" s="122"/>
      <c r="AF54" s="122"/>
      <c r="AG54" s="122"/>
      <c r="AH54" s="122"/>
      <c r="AI54" s="122"/>
      <c r="AJ54" s="122"/>
      <c r="AK54" s="123"/>
      <c r="AL54" s="141" t="s">
        <v>157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</row>
    <row r="55" spans="1:167" s="5" customFormat="1" ht="15" customHeight="1">
      <c r="A55" s="40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3"/>
      <c r="AC55" s="124"/>
      <c r="AD55" s="125"/>
      <c r="AE55" s="125"/>
      <c r="AF55" s="125"/>
      <c r="AG55" s="125"/>
      <c r="AH55" s="125"/>
      <c r="AI55" s="125"/>
      <c r="AJ55" s="125"/>
      <c r="AK55" s="126"/>
      <c r="AL55" s="141" t="s">
        <v>151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51">
        <f>SUM(BQ55+CZ55+CG55+DP55+EF55)</f>
        <v>2977549.23</v>
      </c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>
        <v>206504.28</v>
      </c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>
        <v>2475670</v>
      </c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>
        <v>0</v>
      </c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>
        <v>0</v>
      </c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>
        <v>295374.95</v>
      </c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>
        <v>116000</v>
      </c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</row>
    <row r="56" spans="1:167" s="5" customFormat="1" ht="30" customHeight="1">
      <c r="A56" s="33"/>
      <c r="B56" s="88" t="s">
        <v>159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127"/>
      <c r="AD56" s="128"/>
      <c r="AE56" s="128"/>
      <c r="AF56" s="128"/>
      <c r="AG56" s="128"/>
      <c r="AH56" s="128"/>
      <c r="AI56" s="128"/>
      <c r="AJ56" s="128"/>
      <c r="AK56" s="129"/>
      <c r="AL56" s="141" t="s">
        <v>151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51">
        <f>SUM(BQ56:FK56)</f>
        <v>0</v>
      </c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>
        <v>0</v>
      </c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>
        <v>0</v>
      </c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>
        <v>0</v>
      </c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>
        <v>0</v>
      </c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>
        <v>0</v>
      </c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>
        <v>0</v>
      </c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</row>
    <row r="57" spans="1:167" s="5" customFormat="1" ht="15" customHeight="1">
      <c r="A57" s="34"/>
      <c r="B57" s="159" t="s">
        <v>160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60"/>
      <c r="AC57" s="121"/>
      <c r="AD57" s="122"/>
      <c r="AE57" s="122"/>
      <c r="AF57" s="122"/>
      <c r="AG57" s="122"/>
      <c r="AH57" s="122"/>
      <c r="AI57" s="122"/>
      <c r="AJ57" s="122"/>
      <c r="AK57" s="123"/>
      <c r="AL57" s="141" t="s">
        <v>157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1"/>
      <c r="DE57" s="151"/>
      <c r="DF57" s="151"/>
      <c r="DG57" s="151"/>
      <c r="DH57" s="151"/>
      <c r="DI57" s="151"/>
      <c r="DJ57" s="151"/>
      <c r="DK57" s="151"/>
      <c r="DL57" s="151"/>
      <c r="DM57" s="151"/>
      <c r="DN57" s="151"/>
      <c r="DO57" s="151"/>
      <c r="DP57" s="151"/>
      <c r="DQ57" s="151"/>
      <c r="DR57" s="151"/>
      <c r="DS57" s="151"/>
      <c r="DT57" s="151"/>
      <c r="DU57" s="151"/>
      <c r="DV57" s="151"/>
      <c r="DW57" s="151"/>
      <c r="DX57" s="151"/>
      <c r="DY57" s="151"/>
      <c r="DZ57" s="151"/>
      <c r="EA57" s="151"/>
      <c r="EB57" s="151"/>
      <c r="EC57" s="151"/>
      <c r="ED57" s="151"/>
      <c r="EE57" s="151"/>
      <c r="EF57" s="151"/>
      <c r="EG57" s="151"/>
      <c r="EH57" s="151"/>
      <c r="EI57" s="151"/>
      <c r="EJ57" s="151"/>
      <c r="EK57" s="151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1"/>
      <c r="EX57" s="151"/>
      <c r="EY57" s="151"/>
      <c r="EZ57" s="151"/>
      <c r="FA57" s="151"/>
      <c r="FB57" s="151"/>
      <c r="FC57" s="151"/>
      <c r="FD57" s="151"/>
      <c r="FE57" s="151"/>
      <c r="FF57" s="151"/>
      <c r="FG57" s="151"/>
      <c r="FH57" s="151"/>
      <c r="FI57" s="151"/>
      <c r="FJ57" s="151"/>
      <c r="FK57" s="151"/>
    </row>
    <row r="58" spans="1:167" s="5" customFormat="1" ht="15" customHeight="1">
      <c r="A58" s="40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124"/>
      <c r="AD58" s="125"/>
      <c r="AE58" s="125"/>
      <c r="AF58" s="125"/>
      <c r="AG58" s="125"/>
      <c r="AH58" s="125"/>
      <c r="AI58" s="125"/>
      <c r="AJ58" s="125"/>
      <c r="AK58" s="126"/>
      <c r="AL58" s="141" t="s">
        <v>151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51">
        <f>SUM(BQ58:FK58)</f>
        <v>744550</v>
      </c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>
        <v>633200</v>
      </c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>
        <v>18850</v>
      </c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>
        <v>0</v>
      </c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>
        <v>0</v>
      </c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>
        <v>92500</v>
      </c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>
        <v>0</v>
      </c>
      <c r="EW58" s="151"/>
      <c r="EX58" s="151"/>
      <c r="EY58" s="151"/>
      <c r="EZ58" s="151"/>
      <c r="FA58" s="151"/>
      <c r="FB58" s="151"/>
      <c r="FC58" s="151"/>
      <c r="FD58" s="151"/>
      <c r="FE58" s="151"/>
      <c r="FF58" s="151"/>
      <c r="FG58" s="151"/>
      <c r="FH58" s="151"/>
      <c r="FI58" s="151"/>
      <c r="FJ58" s="151"/>
      <c r="FK58" s="151"/>
    </row>
    <row r="59" spans="1:167" s="36" customFormat="1" ht="42" customHeight="1">
      <c r="A59" s="35"/>
      <c r="B59" s="152" t="s">
        <v>162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3"/>
      <c r="AC59" s="155" t="s">
        <v>161</v>
      </c>
      <c r="AD59" s="156"/>
      <c r="AE59" s="156"/>
      <c r="AF59" s="156"/>
      <c r="AG59" s="156"/>
      <c r="AH59" s="156"/>
      <c r="AI59" s="156"/>
      <c r="AJ59" s="156"/>
      <c r="AK59" s="157"/>
      <c r="AL59" s="158" t="s">
        <v>15</v>
      </c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4">
        <v>0</v>
      </c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>
        <v>0</v>
      </c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>
        <v>0</v>
      </c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>
        <v>0</v>
      </c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>
        <v>0</v>
      </c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>
        <v>0</v>
      </c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>
        <v>0</v>
      </c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</row>
    <row r="60" spans="1:167" s="36" customFormat="1" ht="15" customHeight="1">
      <c r="A60" s="35"/>
      <c r="B60" s="136" t="s">
        <v>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/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1"/>
      <c r="CM60" s="151"/>
      <c r="CN60" s="151"/>
      <c r="CO60" s="151"/>
      <c r="CP60" s="151"/>
      <c r="CQ60" s="151"/>
      <c r="CR60" s="151"/>
      <c r="CS60" s="151"/>
      <c r="CT60" s="151"/>
      <c r="CU60" s="151"/>
      <c r="CV60" s="151"/>
      <c r="CW60" s="151"/>
      <c r="CX60" s="151"/>
      <c r="CY60" s="151"/>
      <c r="CZ60" s="151"/>
      <c r="DA60" s="151"/>
      <c r="DB60" s="151"/>
      <c r="DC60" s="151"/>
      <c r="DD60" s="151"/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1"/>
      <c r="EF60" s="151"/>
      <c r="EG60" s="151"/>
      <c r="EH60" s="151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</row>
    <row r="61" spans="1:167" s="36" customFormat="1" ht="30" customHeight="1">
      <c r="A61" s="35"/>
      <c r="B61" s="136" t="s">
        <v>164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163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51">
        <v>0</v>
      </c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>
        <v>0</v>
      </c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>
        <v>0</v>
      </c>
      <c r="CH61" s="151"/>
      <c r="CI61" s="151"/>
      <c r="CJ61" s="151"/>
      <c r="CK61" s="151"/>
      <c r="CL61" s="151"/>
      <c r="CM61" s="151"/>
      <c r="CN61" s="151"/>
      <c r="CO61" s="151"/>
      <c r="CP61" s="151"/>
      <c r="CQ61" s="151"/>
      <c r="CR61" s="151"/>
      <c r="CS61" s="151"/>
      <c r="CT61" s="151"/>
      <c r="CU61" s="151"/>
      <c r="CV61" s="151"/>
      <c r="CW61" s="151"/>
      <c r="CX61" s="151"/>
      <c r="CY61" s="151"/>
      <c r="CZ61" s="151">
        <v>0</v>
      </c>
      <c r="DA61" s="151"/>
      <c r="DB61" s="151"/>
      <c r="DC61" s="15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>
        <v>0</v>
      </c>
      <c r="DQ61" s="151"/>
      <c r="DR61" s="151"/>
      <c r="DS61" s="151"/>
      <c r="DT61" s="151"/>
      <c r="DU61" s="151"/>
      <c r="DV61" s="151"/>
      <c r="DW61" s="151"/>
      <c r="DX61" s="151"/>
      <c r="DY61" s="151"/>
      <c r="DZ61" s="151"/>
      <c r="EA61" s="151"/>
      <c r="EB61" s="151"/>
      <c r="EC61" s="151"/>
      <c r="ED61" s="151"/>
      <c r="EE61" s="151"/>
      <c r="EF61" s="151">
        <v>0</v>
      </c>
      <c r="EG61" s="151"/>
      <c r="EH61" s="151"/>
      <c r="EI61" s="151"/>
      <c r="EJ61" s="151"/>
      <c r="EK61" s="151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>
        <v>0</v>
      </c>
      <c r="EW61" s="151"/>
      <c r="EX61" s="151"/>
      <c r="EY61" s="151"/>
      <c r="EZ61" s="151"/>
      <c r="FA61" s="151"/>
      <c r="FB61" s="151"/>
      <c r="FC61" s="151"/>
      <c r="FD61" s="151"/>
      <c r="FE61" s="151"/>
      <c r="FF61" s="151"/>
      <c r="FG61" s="151"/>
      <c r="FH61" s="151"/>
      <c r="FI61" s="151"/>
      <c r="FJ61" s="151"/>
      <c r="FK61" s="151"/>
    </row>
    <row r="62" spans="1:167" s="36" customFormat="1" ht="15" customHeight="1">
      <c r="A62" s="35"/>
      <c r="B62" s="136" t="s">
        <v>165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166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51">
        <v>0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>
        <v>0</v>
      </c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>
        <v>0</v>
      </c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>
        <v>0</v>
      </c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>
        <v>0</v>
      </c>
      <c r="DQ62" s="151"/>
      <c r="DR62" s="151"/>
      <c r="DS62" s="151"/>
      <c r="DT62" s="151"/>
      <c r="DU62" s="151"/>
      <c r="DV62" s="151"/>
      <c r="DW62" s="151"/>
      <c r="DX62" s="151"/>
      <c r="DY62" s="151"/>
      <c r="DZ62" s="151"/>
      <c r="EA62" s="151"/>
      <c r="EB62" s="151"/>
      <c r="EC62" s="151"/>
      <c r="ED62" s="151"/>
      <c r="EE62" s="151"/>
      <c r="EF62" s="151">
        <v>0</v>
      </c>
      <c r="EG62" s="151"/>
      <c r="EH62" s="151"/>
      <c r="EI62" s="151"/>
      <c r="EJ62" s="151"/>
      <c r="EK62" s="151"/>
      <c r="EL62" s="151"/>
      <c r="EM62" s="151"/>
      <c r="EN62" s="151"/>
      <c r="EO62" s="151"/>
      <c r="EP62" s="151"/>
      <c r="EQ62" s="151"/>
      <c r="ER62" s="151"/>
      <c r="ES62" s="151"/>
      <c r="ET62" s="151"/>
      <c r="EU62" s="151"/>
      <c r="EV62" s="151">
        <v>0</v>
      </c>
      <c r="EW62" s="151"/>
      <c r="EX62" s="151"/>
      <c r="EY62" s="151"/>
      <c r="EZ62" s="151"/>
      <c r="FA62" s="151"/>
      <c r="FB62" s="151"/>
      <c r="FC62" s="151"/>
      <c r="FD62" s="151"/>
      <c r="FE62" s="151"/>
      <c r="FF62" s="151"/>
      <c r="FG62" s="151"/>
      <c r="FH62" s="151"/>
      <c r="FI62" s="151"/>
      <c r="FJ62" s="151"/>
      <c r="FK62" s="151"/>
    </row>
    <row r="63" spans="1:167" s="36" customFormat="1" ht="30" customHeight="1">
      <c r="A63" s="35"/>
      <c r="B63" s="136" t="s">
        <v>168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 t="s">
        <v>167</v>
      </c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51">
        <v>0</v>
      </c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>
        <v>0</v>
      </c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>
        <v>0</v>
      </c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>
        <v>0</v>
      </c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>
        <v>0</v>
      </c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>
        <v>0</v>
      </c>
      <c r="EG63" s="151"/>
      <c r="EH63" s="151"/>
      <c r="EI63" s="151"/>
      <c r="EJ63" s="151"/>
      <c r="EK63" s="151"/>
      <c r="EL63" s="151"/>
      <c r="EM63" s="151"/>
      <c r="EN63" s="151"/>
      <c r="EO63" s="151"/>
      <c r="EP63" s="151"/>
      <c r="EQ63" s="151"/>
      <c r="ER63" s="151"/>
      <c r="ES63" s="151"/>
      <c r="ET63" s="151"/>
      <c r="EU63" s="151"/>
      <c r="EV63" s="151">
        <v>0</v>
      </c>
      <c r="EW63" s="151"/>
      <c r="EX63" s="151"/>
      <c r="EY63" s="151"/>
      <c r="EZ63" s="151"/>
      <c r="FA63" s="151"/>
      <c r="FB63" s="151"/>
      <c r="FC63" s="151"/>
      <c r="FD63" s="151"/>
      <c r="FE63" s="151"/>
      <c r="FF63" s="151"/>
      <c r="FG63" s="151"/>
      <c r="FH63" s="151"/>
      <c r="FI63" s="151"/>
      <c r="FJ63" s="151"/>
      <c r="FK63" s="151"/>
    </row>
    <row r="64" spans="1:167" s="36" customFormat="1" ht="15" customHeight="1">
      <c r="A64" s="35"/>
      <c r="B64" s="136" t="s">
        <v>1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/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1"/>
      <c r="EB64" s="151"/>
      <c r="EC64" s="151"/>
      <c r="ED64" s="151"/>
      <c r="EE64" s="151"/>
      <c r="EF64" s="151"/>
      <c r="EG64" s="151"/>
      <c r="EH64" s="151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</row>
    <row r="65" spans="1:167" s="36" customFormat="1" ht="30" customHeight="1">
      <c r="A65" s="35"/>
      <c r="B65" s="136" t="s">
        <v>169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170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51">
        <v>0</v>
      </c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>
        <v>0</v>
      </c>
      <c r="BR65" s="151"/>
      <c r="BS65" s="151"/>
      <c r="BT65" s="151"/>
      <c r="BU65" s="151"/>
      <c r="BV65" s="151"/>
      <c r="BW65" s="151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>
        <v>0</v>
      </c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151"/>
      <c r="CX65" s="151"/>
      <c r="CY65" s="151"/>
      <c r="CZ65" s="151">
        <v>0</v>
      </c>
      <c r="DA65" s="151"/>
      <c r="DB65" s="151"/>
      <c r="DC65" s="151"/>
      <c r="DD65" s="151"/>
      <c r="DE65" s="151"/>
      <c r="DF65" s="151"/>
      <c r="DG65" s="151"/>
      <c r="DH65" s="151"/>
      <c r="DI65" s="151"/>
      <c r="DJ65" s="151"/>
      <c r="DK65" s="151"/>
      <c r="DL65" s="151"/>
      <c r="DM65" s="151"/>
      <c r="DN65" s="151"/>
      <c r="DO65" s="151"/>
      <c r="DP65" s="151">
        <v>0</v>
      </c>
      <c r="DQ65" s="151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1"/>
      <c r="EF65" s="151">
        <v>0</v>
      </c>
      <c r="EG65" s="151"/>
      <c r="EH65" s="151"/>
      <c r="EI65" s="151"/>
      <c r="EJ65" s="151"/>
      <c r="EK65" s="151"/>
      <c r="EL65" s="151"/>
      <c r="EM65" s="151"/>
      <c r="EN65" s="151"/>
      <c r="EO65" s="151"/>
      <c r="EP65" s="151"/>
      <c r="EQ65" s="151"/>
      <c r="ER65" s="151"/>
      <c r="ES65" s="151"/>
      <c r="ET65" s="151"/>
      <c r="EU65" s="151"/>
      <c r="EV65" s="151">
        <v>0</v>
      </c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</row>
    <row r="66" spans="1:167" s="36" customFormat="1" ht="15" customHeight="1">
      <c r="A66" s="35"/>
      <c r="B66" s="136" t="s">
        <v>172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7"/>
      <c r="AC66" s="138" t="s">
        <v>171</v>
      </c>
      <c r="AD66" s="139"/>
      <c r="AE66" s="139"/>
      <c r="AF66" s="139"/>
      <c r="AG66" s="139"/>
      <c r="AH66" s="139"/>
      <c r="AI66" s="139"/>
      <c r="AJ66" s="139"/>
      <c r="AK66" s="140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51">
        <v>0</v>
      </c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>
        <v>0</v>
      </c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>
        <v>0</v>
      </c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>
        <v>0</v>
      </c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>
        <v>0</v>
      </c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>
        <v>0</v>
      </c>
      <c r="EG66" s="151"/>
      <c r="EH66" s="151"/>
      <c r="EI66" s="151"/>
      <c r="EJ66" s="151"/>
      <c r="EK66" s="151"/>
      <c r="EL66" s="151"/>
      <c r="EM66" s="151"/>
      <c r="EN66" s="151"/>
      <c r="EO66" s="151"/>
      <c r="EP66" s="151"/>
      <c r="EQ66" s="151"/>
      <c r="ER66" s="151"/>
      <c r="ES66" s="151"/>
      <c r="ET66" s="151"/>
      <c r="EU66" s="151"/>
      <c r="EV66" s="151">
        <v>0</v>
      </c>
      <c r="EW66" s="151"/>
      <c r="EX66" s="151"/>
      <c r="EY66" s="151"/>
      <c r="EZ66" s="151"/>
      <c r="FA66" s="151"/>
      <c r="FB66" s="151"/>
      <c r="FC66" s="151"/>
      <c r="FD66" s="151"/>
      <c r="FE66" s="151"/>
      <c r="FF66" s="151"/>
      <c r="FG66" s="151"/>
      <c r="FH66" s="151"/>
      <c r="FI66" s="151"/>
      <c r="FJ66" s="151"/>
      <c r="FK66" s="151"/>
    </row>
    <row r="67" spans="1:167" s="36" customFormat="1" ht="30" customHeight="1">
      <c r="A67" s="35"/>
      <c r="B67" s="152" t="s">
        <v>175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3"/>
      <c r="AC67" s="138" t="s">
        <v>173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15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51">
        <f>SUM(BQ67:FK67)</f>
        <v>142317.38</v>
      </c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>
        <v>142317.38</v>
      </c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>
        <v>0</v>
      </c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151"/>
      <c r="CX67" s="151"/>
      <c r="CY67" s="151"/>
      <c r="CZ67" s="151">
        <v>0</v>
      </c>
      <c r="DA67" s="151"/>
      <c r="DB67" s="151"/>
      <c r="DC67" s="15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>
        <v>0</v>
      </c>
      <c r="DQ67" s="151"/>
      <c r="DR67" s="151"/>
      <c r="DS67" s="151"/>
      <c r="DT67" s="151"/>
      <c r="DU67" s="151"/>
      <c r="DV67" s="151"/>
      <c r="DW67" s="151"/>
      <c r="DX67" s="151"/>
      <c r="DY67" s="151"/>
      <c r="DZ67" s="151"/>
      <c r="EA67" s="151"/>
      <c r="EB67" s="151"/>
      <c r="EC67" s="151"/>
      <c r="ED67" s="151"/>
      <c r="EE67" s="151"/>
      <c r="EF67" s="151">
        <v>0</v>
      </c>
      <c r="EG67" s="151"/>
      <c r="EH67" s="151"/>
      <c r="EI67" s="151"/>
      <c r="EJ67" s="151"/>
      <c r="EK67" s="151"/>
      <c r="EL67" s="151"/>
      <c r="EM67" s="151"/>
      <c r="EN67" s="151"/>
      <c r="EO67" s="151"/>
      <c r="EP67" s="151"/>
      <c r="EQ67" s="151"/>
      <c r="ER67" s="151"/>
      <c r="ES67" s="151"/>
      <c r="ET67" s="151"/>
      <c r="EU67" s="151"/>
      <c r="EV67" s="151">
        <v>0</v>
      </c>
      <c r="EW67" s="151"/>
      <c r="EX67" s="151"/>
      <c r="EY67" s="151"/>
      <c r="EZ67" s="151"/>
      <c r="FA67" s="151"/>
      <c r="FB67" s="151"/>
      <c r="FC67" s="151"/>
      <c r="FD67" s="151"/>
      <c r="FE67" s="151"/>
      <c r="FF67" s="151"/>
      <c r="FG67" s="151"/>
      <c r="FH67" s="151"/>
      <c r="FI67" s="151"/>
      <c r="FJ67" s="151"/>
      <c r="FK67" s="151"/>
    </row>
    <row r="68" spans="1:167" s="36" customFormat="1" ht="30" customHeight="1">
      <c r="A68" s="35"/>
      <c r="B68" s="152" t="s">
        <v>176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3"/>
      <c r="AC68" s="138" t="s">
        <v>174</v>
      </c>
      <c r="AD68" s="139"/>
      <c r="AE68" s="139"/>
      <c r="AF68" s="139"/>
      <c r="AG68" s="139"/>
      <c r="AH68" s="139"/>
      <c r="AI68" s="139"/>
      <c r="AJ68" s="139"/>
      <c r="AK68" s="140"/>
      <c r="AL68" s="141" t="s">
        <v>15</v>
      </c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51">
        <f>SUM(BA9-BA25+BA67)</f>
        <v>1.0477378964424133E-09</v>
      </c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>
        <f>SUM(BQ9-BQ25+BQ67)</f>
        <v>1.0477378964424133E-09</v>
      </c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>
        <f>SUM(CG9-CG25)</f>
        <v>0</v>
      </c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>
        <f>SUM(CZ9-CZ25+CZ67)</f>
        <v>0</v>
      </c>
      <c r="DA68" s="151"/>
      <c r="DB68" s="151"/>
      <c r="DC68" s="151"/>
      <c r="DD68" s="151"/>
      <c r="DE68" s="151"/>
      <c r="DF68" s="151"/>
      <c r="DG68" s="151"/>
      <c r="DH68" s="151"/>
      <c r="DI68" s="151"/>
      <c r="DJ68" s="151"/>
      <c r="DK68" s="151"/>
      <c r="DL68" s="151"/>
      <c r="DM68" s="151"/>
      <c r="DN68" s="151"/>
      <c r="DO68" s="151"/>
      <c r="DP68" s="151">
        <f>SUM(DP9-DP25+DP67)</f>
        <v>0</v>
      </c>
      <c r="DQ68" s="151"/>
      <c r="DR68" s="151"/>
      <c r="DS68" s="151"/>
      <c r="DT68" s="151"/>
      <c r="DU68" s="151"/>
      <c r="DV68" s="151"/>
      <c r="DW68" s="151"/>
      <c r="DX68" s="151"/>
      <c r="DY68" s="151"/>
      <c r="DZ68" s="151"/>
      <c r="EA68" s="151"/>
      <c r="EB68" s="151"/>
      <c r="EC68" s="151"/>
      <c r="ED68" s="151"/>
      <c r="EE68" s="151"/>
      <c r="EF68" s="151">
        <f>SUM(EF9-EF25+EF67)</f>
        <v>0</v>
      </c>
      <c r="EG68" s="151"/>
      <c r="EH68" s="151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>
        <f>SUM(EV9-EV25+EV67)</f>
        <v>0</v>
      </c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</row>
  </sheetData>
  <sheetProtection/>
  <mergeCells count="621">
    <mergeCell ref="B50:AB50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AL52:AZ52"/>
    <mergeCell ref="EF27:EU27"/>
    <mergeCell ref="CG28:CY28"/>
    <mergeCell ref="CZ28:DO28"/>
    <mergeCell ref="B1:FJ1"/>
    <mergeCell ref="B18:AB18"/>
    <mergeCell ref="BA27:BP27"/>
    <mergeCell ref="EV9:FK9"/>
    <mergeCell ref="EV23:FK23"/>
    <mergeCell ref="EV14:FK14"/>
    <mergeCell ref="EV18:FK18"/>
    <mergeCell ref="EV45:FK45"/>
    <mergeCell ref="EV50:FK50"/>
    <mergeCell ref="EV55:FK55"/>
    <mergeCell ref="CZ31:DO31"/>
    <mergeCell ref="EV31:FK31"/>
    <mergeCell ref="EV35:FK35"/>
    <mergeCell ref="EV36:FK36"/>
    <mergeCell ref="EV37:FK37"/>
    <mergeCell ref="DP31:EE31"/>
    <mergeCell ref="EF31:EU31"/>
    <mergeCell ref="EV42:FK42"/>
    <mergeCell ref="EV25:FK25"/>
    <mergeCell ref="EV26:FK26"/>
    <mergeCell ref="EV30:FK30"/>
    <mergeCell ref="EV27:FK27"/>
    <mergeCell ref="EV29:FK29"/>
    <mergeCell ref="EV32:FK32"/>
    <mergeCell ref="EV33:FK33"/>
    <mergeCell ref="EV34:FK34"/>
    <mergeCell ref="EV38:FK38"/>
    <mergeCell ref="EV17:FK17"/>
    <mergeCell ref="CZ27:DO27"/>
    <mergeCell ref="B13:AB13"/>
    <mergeCell ref="AL11:AZ11"/>
    <mergeCell ref="BQ11:CF11"/>
    <mergeCell ref="AL13:AZ13"/>
    <mergeCell ref="B14:AB14"/>
    <mergeCell ref="DP11:EE11"/>
    <mergeCell ref="EF11:EU11"/>
    <mergeCell ref="BA19:BP19"/>
    <mergeCell ref="BA20:BP20"/>
    <mergeCell ref="BA37:BP37"/>
    <mergeCell ref="BA31:BP31"/>
    <mergeCell ref="BA28:BP28"/>
    <mergeCell ref="BA44:BP44"/>
    <mergeCell ref="BA21:BP21"/>
    <mergeCell ref="CG12:CY12"/>
    <mergeCell ref="CZ12:DO12"/>
    <mergeCell ref="BA14:BP14"/>
    <mergeCell ref="CG11:CY11"/>
    <mergeCell ref="CZ11:DO11"/>
    <mergeCell ref="DP12:EE12"/>
    <mergeCell ref="DP14:EE14"/>
    <mergeCell ref="EF12:EU12"/>
    <mergeCell ref="DP37:EE37"/>
    <mergeCell ref="AL46:AZ46"/>
    <mergeCell ref="A4:AB7"/>
    <mergeCell ref="AL4:AZ7"/>
    <mergeCell ref="AL30:AZ30"/>
    <mergeCell ref="AL27:AZ27"/>
    <mergeCell ref="AL29:AZ29"/>
    <mergeCell ref="AL19:AZ19"/>
    <mergeCell ref="AL20:AZ20"/>
    <mergeCell ref="B26:AB26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CZ37:DO37"/>
    <mergeCell ref="BQ34:CF34"/>
    <mergeCell ref="BQ33:CF33"/>
    <mergeCell ref="BQ36:CF36"/>
    <mergeCell ref="B35:AB35"/>
    <mergeCell ref="AL35:AZ35"/>
    <mergeCell ref="BQ35:CF35"/>
    <mergeCell ref="BA35:BP35"/>
    <mergeCell ref="BA36:BP36"/>
    <mergeCell ref="AL36:AZ36"/>
    <mergeCell ref="EF41:EU41"/>
    <mergeCell ref="CG27:CY27"/>
    <mergeCell ref="CG25:CY25"/>
    <mergeCell ref="CG30:CY30"/>
    <mergeCell ref="CG32:CY32"/>
    <mergeCell ref="CZ25:DO25"/>
    <mergeCell ref="CG26:CY26"/>
    <mergeCell ref="CZ26:DO26"/>
    <mergeCell ref="DP26:EE26"/>
    <mergeCell ref="EF26:EU26"/>
    <mergeCell ref="AC21:AK21"/>
    <mergeCell ref="AL21:AZ21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8:BP18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B53:AB53"/>
    <mergeCell ref="AL53:AZ53"/>
    <mergeCell ref="AC52:AK52"/>
    <mergeCell ref="AC53:AK53"/>
    <mergeCell ref="B46:AB46"/>
    <mergeCell ref="B45:AB45"/>
    <mergeCell ref="B48:AB48"/>
    <mergeCell ref="AL48:AZ48"/>
    <mergeCell ref="B49:AB49"/>
    <mergeCell ref="AC48:AK48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CZ14:DO14"/>
    <mergeCell ref="EV24:FK24"/>
    <mergeCell ref="EF19:EU19"/>
    <mergeCell ref="DP28:EE28"/>
    <mergeCell ref="EF28:EU28"/>
    <mergeCell ref="EF59:EU59"/>
    <mergeCell ref="EF53:EU53"/>
    <mergeCell ref="EF42:EU42"/>
    <mergeCell ref="EF22:EU22"/>
    <mergeCell ref="EF23:EU23"/>
    <mergeCell ref="EF20:EU20"/>
    <mergeCell ref="BQ25:CF25"/>
    <mergeCell ref="BQ31:CF31"/>
    <mergeCell ref="CG31:CY31"/>
    <mergeCell ref="BQ27:CF27"/>
    <mergeCell ref="EV53:FK53"/>
    <mergeCell ref="EV19:FK19"/>
    <mergeCell ref="EV40:FK40"/>
    <mergeCell ref="EV41:FK41"/>
    <mergeCell ref="EV39:FK39"/>
    <mergeCell ref="EV44:FK44"/>
    <mergeCell ref="B22:AB22"/>
    <mergeCell ref="BQ22:CF22"/>
    <mergeCell ref="EV22:FK22"/>
    <mergeCell ref="CZ56:DO56"/>
    <mergeCell ref="DP56:EE56"/>
    <mergeCell ref="AL56:AZ56"/>
    <mergeCell ref="BA56:BP56"/>
    <mergeCell ref="BQ56:CF56"/>
    <mergeCell ref="BQ44:CF44"/>
    <mergeCell ref="BQ26:CF26"/>
    <mergeCell ref="EV15:FK15"/>
    <mergeCell ref="EV16:FK16"/>
    <mergeCell ref="EF15:EU15"/>
    <mergeCell ref="EF16:EU16"/>
    <mergeCell ref="CZ59:DO59"/>
    <mergeCell ref="DP59:EE59"/>
    <mergeCell ref="EV21:FK21"/>
    <mergeCell ref="DP15:EE15"/>
    <mergeCell ref="EV43:FK43"/>
    <mergeCell ref="EV28:FK28"/>
    <mergeCell ref="BQ23:CF23"/>
    <mergeCell ref="CZ16:DO16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CG6:CY7"/>
    <mergeCell ref="CZ6:DO7"/>
    <mergeCell ref="DP6:EE7"/>
    <mergeCell ref="EV7:FK7"/>
    <mergeCell ref="EF7:EU7"/>
    <mergeCell ref="EF6:FK6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AL12:AZ12"/>
    <mergeCell ref="BA12:BP12"/>
    <mergeCell ref="BA8:BP8"/>
    <mergeCell ref="AC9:AK9"/>
    <mergeCell ref="AC4:AK7"/>
    <mergeCell ref="AC8:AK8"/>
    <mergeCell ref="AL8:AZ8"/>
    <mergeCell ref="BA4:FK4"/>
    <mergeCell ref="BQ5:FK5"/>
    <mergeCell ref="BQ6:CF7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EF9:EU9"/>
    <mergeCell ref="CG10:CY10"/>
    <mergeCell ref="CZ10:DO10"/>
    <mergeCell ref="DP10:EE10"/>
    <mergeCell ref="EF10:EU10"/>
    <mergeCell ref="CG9:CY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8:DO18"/>
    <mergeCell ref="DP18:EE18"/>
    <mergeCell ref="EF18:EU18"/>
    <mergeCell ref="CG19:CY19"/>
    <mergeCell ref="CZ19:DO19"/>
    <mergeCell ref="DP19:EE19"/>
    <mergeCell ref="CZ22:DO22"/>
    <mergeCell ref="DP22:EE22"/>
    <mergeCell ref="BQ20:CF20"/>
    <mergeCell ref="CG20:CY20"/>
    <mergeCell ref="CZ20:DO20"/>
    <mergeCell ref="DP20:EE20"/>
    <mergeCell ref="EV20:FK20"/>
    <mergeCell ref="EF33:EU33"/>
    <mergeCell ref="CZ32:DO32"/>
    <mergeCell ref="DP32:EE32"/>
    <mergeCell ref="EF32:EU32"/>
    <mergeCell ref="EF30:EU30"/>
    <mergeCell ref="DP25:EE25"/>
    <mergeCell ref="EF25:EU25"/>
    <mergeCell ref="DP27:EE27"/>
    <mergeCell ref="EF24:EU24"/>
    <mergeCell ref="CG29:CY29"/>
    <mergeCell ref="CZ29:DO29"/>
    <mergeCell ref="DP29:EE29"/>
    <mergeCell ref="EF29:EU29"/>
    <mergeCell ref="CG34:CY34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CG36:CY36"/>
    <mergeCell ref="CZ36:DO36"/>
    <mergeCell ref="DP36:EE36"/>
    <mergeCell ref="EF36:EU36"/>
    <mergeCell ref="CG35:CY35"/>
    <mergeCell ref="CZ35:DO35"/>
    <mergeCell ref="DP35:EE35"/>
    <mergeCell ref="EF35:EU35"/>
    <mergeCell ref="B38:AB38"/>
    <mergeCell ref="EF37:EU37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DP38:EE38"/>
    <mergeCell ref="EF38:EU38"/>
    <mergeCell ref="BQ40:CF40"/>
    <mergeCell ref="CG40:CY40"/>
    <mergeCell ref="BQ38:CF38"/>
    <mergeCell ref="BA39:BP39"/>
    <mergeCell ref="BQ39:CF39"/>
    <mergeCell ref="AL39:AZ39"/>
    <mergeCell ref="BA38:BP38"/>
    <mergeCell ref="CG39:CY39"/>
    <mergeCell ref="CZ40:DO40"/>
    <mergeCell ref="DP40:EE40"/>
    <mergeCell ref="EF40:EU40"/>
    <mergeCell ref="AL43:AZ43"/>
    <mergeCell ref="BA43:BP43"/>
    <mergeCell ref="BQ43:CF43"/>
    <mergeCell ref="CG43:CY43"/>
    <mergeCell ref="CZ43:DO43"/>
    <mergeCell ref="DP43:EE43"/>
    <mergeCell ref="EF43:EU43"/>
    <mergeCell ref="DP45:EE45"/>
    <mergeCell ref="EF45:EU45"/>
    <mergeCell ref="CG44:CY44"/>
    <mergeCell ref="CZ44:DO44"/>
    <mergeCell ref="DP44:EE44"/>
    <mergeCell ref="EF44:EU44"/>
    <mergeCell ref="CZ47:DO47"/>
    <mergeCell ref="BA46:BP46"/>
    <mergeCell ref="BQ46:CF46"/>
    <mergeCell ref="CG46:CY46"/>
    <mergeCell ref="CZ46:DO46"/>
    <mergeCell ref="CG45:CY45"/>
    <mergeCell ref="CZ45:DO45"/>
    <mergeCell ref="BQ45:CF45"/>
    <mergeCell ref="BA45:BP45"/>
    <mergeCell ref="B56:AB56"/>
    <mergeCell ref="AL45:AZ45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BA48:BP48"/>
    <mergeCell ref="BQ48:CF48"/>
    <mergeCell ref="AL50:AZ50"/>
    <mergeCell ref="BA54:BP54"/>
    <mergeCell ref="BQ54:CF54"/>
    <mergeCell ref="AL54:AZ54"/>
    <mergeCell ref="AL49:AZ49"/>
    <mergeCell ref="BA49:BP49"/>
    <mergeCell ref="BQ49:CF49"/>
    <mergeCell ref="DP47:EE47"/>
    <mergeCell ref="EF47:EU47"/>
    <mergeCell ref="EF49:EU49"/>
    <mergeCell ref="EV47:FK47"/>
    <mergeCell ref="EV48:FK48"/>
    <mergeCell ref="EV49:FK49"/>
    <mergeCell ref="EF50:EU50"/>
    <mergeCell ref="DP48:EE48"/>
    <mergeCell ref="EF48:EU48"/>
    <mergeCell ref="CG49:CY49"/>
    <mergeCell ref="CZ49:DO49"/>
    <mergeCell ref="CG48:CY48"/>
    <mergeCell ref="CZ48:DO48"/>
    <mergeCell ref="CG51:CY51"/>
    <mergeCell ref="CZ51:DO51"/>
    <mergeCell ref="DP51:EE51"/>
    <mergeCell ref="CG50:CY50"/>
    <mergeCell ref="CZ50:DO50"/>
    <mergeCell ref="DP50:EE50"/>
    <mergeCell ref="EF51:EU51"/>
    <mergeCell ref="EV51:FK51"/>
    <mergeCell ref="BA52:BP52"/>
    <mergeCell ref="BQ52:CF52"/>
    <mergeCell ref="CG52:CY52"/>
    <mergeCell ref="CZ52:DO52"/>
    <mergeCell ref="DP52:EE52"/>
    <mergeCell ref="BQ51:CF51"/>
    <mergeCell ref="EF52:EU52"/>
    <mergeCell ref="EV52:FK52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CG56:CY56"/>
    <mergeCell ref="EV54:FK54"/>
    <mergeCell ref="CG55:CY55"/>
    <mergeCell ref="CZ55:DO55"/>
    <mergeCell ref="DP55:EE55"/>
    <mergeCell ref="EF55:EU55"/>
    <mergeCell ref="CG54:CY54"/>
    <mergeCell ref="EF56:EU56"/>
    <mergeCell ref="EV56:FK56"/>
    <mergeCell ref="B57:AB58"/>
    <mergeCell ref="AL57:AZ57"/>
    <mergeCell ref="BA57:BP57"/>
    <mergeCell ref="BQ57:CF57"/>
    <mergeCell ref="CG57:CY57"/>
    <mergeCell ref="CZ57:DO57"/>
    <mergeCell ref="CZ58:DO58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DP57:EE57"/>
    <mergeCell ref="EF60:EU60"/>
    <mergeCell ref="B59:AB59"/>
    <mergeCell ref="AC59:AK59"/>
    <mergeCell ref="AL59:AZ59"/>
    <mergeCell ref="BA59:BP59"/>
    <mergeCell ref="EF57:EU57"/>
    <mergeCell ref="AC57:AK57"/>
    <mergeCell ref="AC58:AK58"/>
    <mergeCell ref="BQ59:CF59"/>
    <mergeCell ref="CG59:CY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V68:FK68"/>
    <mergeCell ref="BX2:CO2"/>
    <mergeCell ref="B24:AB24"/>
    <mergeCell ref="AC24:AK24"/>
    <mergeCell ref="AL24:AZ24"/>
    <mergeCell ref="BA24:BP24"/>
    <mergeCell ref="BQ24:CF24"/>
    <mergeCell ref="CG24:CY24"/>
    <mergeCell ref="CG22:CY22"/>
    <mergeCell ref="BA5:BP7"/>
    <mergeCell ref="AC12:AK12"/>
    <mergeCell ref="AC47:AK47"/>
    <mergeCell ref="CZ24:DO24"/>
    <mergeCell ref="DP24:EE24"/>
    <mergeCell ref="AC50:AK50"/>
    <mergeCell ref="CP2:CS2"/>
    <mergeCell ref="CT2:CW2"/>
    <mergeCell ref="CX2:DA2"/>
    <mergeCell ref="BK2:BP2"/>
    <mergeCell ref="BQ2:BT2"/>
    <mergeCell ref="BU2:BW2"/>
    <mergeCell ref="FM25:GO25"/>
    <mergeCell ref="AC39:AK39"/>
    <mergeCell ref="AC54:AK54"/>
    <mergeCell ref="AC55:AK55"/>
    <mergeCell ref="AC56:AK56"/>
    <mergeCell ref="AC49:AK49"/>
    <mergeCell ref="AC51:AK51"/>
    <mergeCell ref="AC44:AK44"/>
    <mergeCell ref="AC45:AK45"/>
    <mergeCell ref="AC46:AK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1">
      <selection activeCell="BR9" sqref="BR9:CE9"/>
    </sheetView>
  </sheetViews>
  <sheetFormatPr defaultColWidth="0.875" defaultRowHeight="12.75"/>
  <cols>
    <col min="1" max="39" width="0.875" style="1" customWidth="1"/>
    <col min="40" max="40" width="0.6171875" style="1" customWidth="1"/>
    <col min="41" max="41" width="0.875" style="1" hidden="1" customWidth="1"/>
    <col min="42" max="54" width="0.875" style="1" customWidth="1"/>
    <col min="55" max="55" width="1.37890625" style="1" customWidth="1"/>
    <col min="56" max="138" width="0.875" style="1" customWidth="1"/>
    <col min="139" max="139" width="1.875" style="1" customWidth="1"/>
    <col min="140" max="153" width="0.875" style="1" customWidth="1"/>
    <col min="154" max="16384" width="0.875" style="1" customWidth="1"/>
  </cols>
  <sheetData>
    <row r="1" spans="2:166" ht="15">
      <c r="B1" s="101" t="s">
        <v>218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</row>
    <row r="2" spans="63:105" ht="15">
      <c r="BK2" s="50" t="s">
        <v>46</v>
      </c>
      <c r="BL2" s="50"/>
      <c r="BM2" s="50"/>
      <c r="BN2" s="50"/>
      <c r="BO2" s="50"/>
      <c r="BP2" s="50"/>
      <c r="BQ2" s="71" t="s">
        <v>255</v>
      </c>
      <c r="BR2" s="71"/>
      <c r="BS2" s="71"/>
      <c r="BT2" s="71"/>
      <c r="BU2" s="55" t="s">
        <v>2</v>
      </c>
      <c r="BV2" s="55"/>
      <c r="BW2" s="55"/>
      <c r="BX2" s="71" t="s">
        <v>257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56">
        <v>20</v>
      </c>
      <c r="CQ2" s="56"/>
      <c r="CR2" s="56"/>
      <c r="CS2" s="56"/>
      <c r="CT2" s="54" t="s">
        <v>215</v>
      </c>
      <c r="CU2" s="54"/>
      <c r="CV2" s="54"/>
      <c r="CW2" s="54"/>
      <c r="CX2" s="55" t="s">
        <v>3</v>
      </c>
      <c r="CY2" s="55"/>
      <c r="CZ2" s="55"/>
      <c r="DA2" s="5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5" t="s">
        <v>98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7"/>
      <c r="W4" s="195" t="s">
        <v>91</v>
      </c>
      <c r="X4" s="196"/>
      <c r="Y4" s="196"/>
      <c r="Z4" s="196"/>
      <c r="AA4" s="196"/>
      <c r="AB4" s="196"/>
      <c r="AC4" s="196"/>
      <c r="AD4" s="196"/>
      <c r="AE4" s="197"/>
      <c r="AF4" s="195" t="s">
        <v>179</v>
      </c>
      <c r="AG4" s="196"/>
      <c r="AH4" s="196"/>
      <c r="AI4" s="196"/>
      <c r="AJ4" s="196"/>
      <c r="AK4" s="196"/>
      <c r="AL4" s="196"/>
      <c r="AM4" s="196"/>
      <c r="AN4" s="196"/>
      <c r="AO4" s="197"/>
      <c r="AP4" s="192" t="s">
        <v>182</v>
      </c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4"/>
    </row>
    <row r="5" spans="1:167" ht="16.5" customHeight="1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  <c r="W5" s="205"/>
      <c r="X5" s="206"/>
      <c r="Y5" s="206"/>
      <c r="Z5" s="206"/>
      <c r="AA5" s="206"/>
      <c r="AB5" s="206"/>
      <c r="AC5" s="206"/>
      <c r="AD5" s="206"/>
      <c r="AE5" s="207"/>
      <c r="AF5" s="205"/>
      <c r="AG5" s="206"/>
      <c r="AH5" s="206"/>
      <c r="AI5" s="206"/>
      <c r="AJ5" s="206"/>
      <c r="AK5" s="206"/>
      <c r="AL5" s="206"/>
      <c r="AM5" s="206"/>
      <c r="AN5" s="206"/>
      <c r="AO5" s="207"/>
      <c r="AP5" s="195" t="s">
        <v>186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7"/>
      <c r="CF5" s="192" t="s">
        <v>6</v>
      </c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4"/>
    </row>
    <row r="6" spans="1:167" ht="90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205"/>
      <c r="X6" s="206"/>
      <c r="Y6" s="206"/>
      <c r="Z6" s="206"/>
      <c r="AA6" s="206"/>
      <c r="AB6" s="206"/>
      <c r="AC6" s="206"/>
      <c r="AD6" s="206"/>
      <c r="AE6" s="207"/>
      <c r="AF6" s="205"/>
      <c r="AG6" s="206"/>
      <c r="AH6" s="206"/>
      <c r="AI6" s="206"/>
      <c r="AJ6" s="206"/>
      <c r="AK6" s="206"/>
      <c r="AL6" s="206"/>
      <c r="AM6" s="206"/>
      <c r="AN6" s="206"/>
      <c r="AO6" s="207"/>
      <c r="AP6" s="198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200"/>
      <c r="CF6" s="192" t="s">
        <v>191</v>
      </c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4"/>
      <c r="DV6" s="192" t="s">
        <v>192</v>
      </c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4"/>
    </row>
    <row r="7" spans="1:167" ht="15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7"/>
      <c r="W7" s="205"/>
      <c r="X7" s="206"/>
      <c r="Y7" s="206"/>
      <c r="Z7" s="206"/>
      <c r="AA7" s="206"/>
      <c r="AB7" s="206"/>
      <c r="AC7" s="206"/>
      <c r="AD7" s="206"/>
      <c r="AE7" s="207"/>
      <c r="AF7" s="205"/>
      <c r="AG7" s="206"/>
      <c r="AH7" s="206"/>
      <c r="AI7" s="206"/>
      <c r="AJ7" s="206"/>
      <c r="AK7" s="206"/>
      <c r="AL7" s="206"/>
      <c r="AM7" s="206"/>
      <c r="AN7" s="206"/>
      <c r="AO7" s="207"/>
      <c r="AP7" s="187" t="s">
        <v>27</v>
      </c>
      <c r="AQ7" s="188"/>
      <c r="AR7" s="188"/>
      <c r="AS7" s="188"/>
      <c r="AT7" s="188"/>
      <c r="AU7" s="188"/>
      <c r="AV7" s="188"/>
      <c r="AW7" s="186" t="s">
        <v>215</v>
      </c>
      <c r="AX7" s="186"/>
      <c r="AY7" s="186"/>
      <c r="AZ7" s="186"/>
      <c r="BA7" s="189" t="s">
        <v>205</v>
      </c>
      <c r="BB7" s="189"/>
      <c r="BC7" s="190"/>
      <c r="BD7" s="187" t="s">
        <v>27</v>
      </c>
      <c r="BE7" s="188"/>
      <c r="BF7" s="188"/>
      <c r="BG7" s="188"/>
      <c r="BH7" s="188"/>
      <c r="BI7" s="188"/>
      <c r="BJ7" s="188"/>
      <c r="BK7" s="186" t="s">
        <v>219</v>
      </c>
      <c r="BL7" s="186"/>
      <c r="BM7" s="186"/>
      <c r="BN7" s="186"/>
      <c r="BO7" s="189" t="s">
        <v>205</v>
      </c>
      <c r="BP7" s="189"/>
      <c r="BQ7" s="190"/>
      <c r="BR7" s="187" t="s">
        <v>27</v>
      </c>
      <c r="BS7" s="188"/>
      <c r="BT7" s="188"/>
      <c r="BU7" s="188"/>
      <c r="BV7" s="188"/>
      <c r="BW7" s="188"/>
      <c r="BX7" s="188"/>
      <c r="BY7" s="186" t="s">
        <v>220</v>
      </c>
      <c r="BZ7" s="186"/>
      <c r="CA7" s="186"/>
      <c r="CB7" s="186"/>
      <c r="CC7" s="189" t="s">
        <v>205</v>
      </c>
      <c r="CD7" s="189"/>
      <c r="CE7" s="190"/>
      <c r="CF7" s="187" t="s">
        <v>27</v>
      </c>
      <c r="CG7" s="188"/>
      <c r="CH7" s="188"/>
      <c r="CI7" s="188"/>
      <c r="CJ7" s="188"/>
      <c r="CK7" s="188"/>
      <c r="CL7" s="188"/>
      <c r="CM7" s="186" t="s">
        <v>215</v>
      </c>
      <c r="CN7" s="186"/>
      <c r="CO7" s="186"/>
      <c r="CP7" s="186"/>
      <c r="CQ7" s="189" t="s">
        <v>205</v>
      </c>
      <c r="CR7" s="189"/>
      <c r="CS7" s="190"/>
      <c r="CT7" s="187" t="s">
        <v>27</v>
      </c>
      <c r="CU7" s="188"/>
      <c r="CV7" s="188"/>
      <c r="CW7" s="188"/>
      <c r="CX7" s="188"/>
      <c r="CY7" s="188"/>
      <c r="CZ7" s="188"/>
      <c r="DA7" s="186" t="s">
        <v>219</v>
      </c>
      <c r="DB7" s="186"/>
      <c r="DC7" s="186"/>
      <c r="DD7" s="186"/>
      <c r="DE7" s="189" t="s">
        <v>205</v>
      </c>
      <c r="DF7" s="189"/>
      <c r="DG7" s="190"/>
      <c r="DH7" s="187" t="s">
        <v>27</v>
      </c>
      <c r="DI7" s="188"/>
      <c r="DJ7" s="188"/>
      <c r="DK7" s="188"/>
      <c r="DL7" s="188"/>
      <c r="DM7" s="188"/>
      <c r="DN7" s="188"/>
      <c r="DO7" s="186" t="s">
        <v>220</v>
      </c>
      <c r="DP7" s="186"/>
      <c r="DQ7" s="186"/>
      <c r="DR7" s="186"/>
      <c r="DS7" s="189" t="s">
        <v>205</v>
      </c>
      <c r="DT7" s="189"/>
      <c r="DU7" s="190"/>
      <c r="DV7" s="187" t="s">
        <v>27</v>
      </c>
      <c r="DW7" s="188"/>
      <c r="DX7" s="188"/>
      <c r="DY7" s="188"/>
      <c r="DZ7" s="188"/>
      <c r="EA7" s="188"/>
      <c r="EB7" s="188"/>
      <c r="EC7" s="186" t="s">
        <v>215</v>
      </c>
      <c r="ED7" s="186"/>
      <c r="EE7" s="186"/>
      <c r="EF7" s="186"/>
      <c r="EG7" s="189" t="s">
        <v>205</v>
      </c>
      <c r="EH7" s="189"/>
      <c r="EI7" s="190"/>
      <c r="EJ7" s="187" t="s">
        <v>27</v>
      </c>
      <c r="EK7" s="188"/>
      <c r="EL7" s="188"/>
      <c r="EM7" s="188"/>
      <c r="EN7" s="188"/>
      <c r="EO7" s="188"/>
      <c r="EP7" s="188"/>
      <c r="EQ7" s="186" t="s">
        <v>219</v>
      </c>
      <c r="ER7" s="186"/>
      <c r="ES7" s="186"/>
      <c r="ET7" s="186"/>
      <c r="EU7" s="189" t="s">
        <v>205</v>
      </c>
      <c r="EV7" s="189"/>
      <c r="EW7" s="190"/>
      <c r="EX7" s="187" t="s">
        <v>27</v>
      </c>
      <c r="EY7" s="188"/>
      <c r="EZ7" s="188"/>
      <c r="FA7" s="188"/>
      <c r="FB7" s="188"/>
      <c r="FC7" s="188"/>
      <c r="FD7" s="188"/>
      <c r="FE7" s="186" t="s">
        <v>220</v>
      </c>
      <c r="FF7" s="186"/>
      <c r="FG7" s="186"/>
      <c r="FH7" s="186"/>
      <c r="FI7" s="189" t="s">
        <v>205</v>
      </c>
      <c r="FJ7" s="189"/>
      <c r="FK7" s="190"/>
    </row>
    <row r="8" spans="1:167" ht="6.75" customHeight="1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7"/>
      <c r="W8" s="205"/>
      <c r="X8" s="206"/>
      <c r="Y8" s="206"/>
      <c r="Z8" s="206"/>
      <c r="AA8" s="206"/>
      <c r="AB8" s="206"/>
      <c r="AC8" s="206"/>
      <c r="AD8" s="206"/>
      <c r="AE8" s="207"/>
      <c r="AF8" s="205"/>
      <c r="AG8" s="206"/>
      <c r="AH8" s="206"/>
      <c r="AI8" s="206"/>
      <c r="AJ8" s="206"/>
      <c r="AK8" s="206"/>
      <c r="AL8" s="206"/>
      <c r="AM8" s="206"/>
      <c r="AN8" s="206"/>
      <c r="AO8" s="207"/>
      <c r="AP8" s="4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2"/>
      <c r="BD8" s="41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2"/>
      <c r="BR8" s="4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2"/>
      <c r="CF8" s="41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2"/>
      <c r="CT8" s="41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2"/>
      <c r="DH8" s="41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2"/>
      <c r="DV8" s="41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2"/>
      <c r="EJ8" s="41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2"/>
      <c r="EX8" s="41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2"/>
    </row>
    <row r="9" spans="1:167" ht="4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200"/>
      <c r="W9" s="198"/>
      <c r="X9" s="199"/>
      <c r="Y9" s="199"/>
      <c r="Z9" s="199"/>
      <c r="AA9" s="199"/>
      <c r="AB9" s="199"/>
      <c r="AC9" s="199"/>
      <c r="AD9" s="199"/>
      <c r="AE9" s="200"/>
      <c r="AF9" s="198"/>
      <c r="AG9" s="199"/>
      <c r="AH9" s="199"/>
      <c r="AI9" s="199"/>
      <c r="AJ9" s="199"/>
      <c r="AK9" s="199"/>
      <c r="AL9" s="199"/>
      <c r="AM9" s="199"/>
      <c r="AN9" s="199"/>
      <c r="AO9" s="200"/>
      <c r="AP9" s="192" t="s">
        <v>183</v>
      </c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4"/>
      <c r="BD9" s="192" t="s">
        <v>184</v>
      </c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4"/>
      <c r="BR9" s="192" t="s">
        <v>185</v>
      </c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4"/>
      <c r="CF9" s="192" t="s">
        <v>183</v>
      </c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4"/>
      <c r="CT9" s="192" t="s">
        <v>184</v>
      </c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4"/>
      <c r="DH9" s="192" t="s">
        <v>185</v>
      </c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4"/>
      <c r="DV9" s="192" t="s">
        <v>183</v>
      </c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4"/>
      <c r="EJ9" s="192" t="s">
        <v>184</v>
      </c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4"/>
      <c r="EX9" s="192" t="s">
        <v>185</v>
      </c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4"/>
    </row>
    <row r="10" spans="1:167" ht="15">
      <c r="A10" s="96">
        <v>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  <c r="W10" s="201" t="s">
        <v>102</v>
      </c>
      <c r="X10" s="202"/>
      <c r="Y10" s="202"/>
      <c r="Z10" s="202"/>
      <c r="AA10" s="202"/>
      <c r="AB10" s="202"/>
      <c r="AC10" s="202"/>
      <c r="AD10" s="202"/>
      <c r="AE10" s="203"/>
      <c r="AF10" s="201" t="s">
        <v>103</v>
      </c>
      <c r="AG10" s="202"/>
      <c r="AH10" s="202"/>
      <c r="AI10" s="202"/>
      <c r="AJ10" s="202"/>
      <c r="AK10" s="202"/>
      <c r="AL10" s="202"/>
      <c r="AM10" s="202"/>
      <c r="AN10" s="202"/>
      <c r="AO10" s="203"/>
      <c r="AP10" s="96">
        <v>4</v>
      </c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8"/>
      <c r="BD10" s="96">
        <v>5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8"/>
      <c r="BR10" s="96">
        <v>6</v>
      </c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8"/>
      <c r="CF10" s="96">
        <v>7</v>
      </c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8"/>
      <c r="CT10" s="96">
        <v>8</v>
      </c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8"/>
      <c r="DH10" s="96">
        <v>9</v>
      </c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8"/>
      <c r="DV10" s="96">
        <v>10</v>
      </c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8"/>
      <c r="EJ10" s="96">
        <v>11</v>
      </c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8"/>
      <c r="EX10" s="96">
        <v>12</v>
      </c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8"/>
    </row>
    <row r="11" spans="1:167" s="5" customFormat="1" ht="61.5" customHeight="1">
      <c r="A11" s="33"/>
      <c r="B11" s="88" t="s">
        <v>180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201" t="s">
        <v>181</v>
      </c>
      <c r="X11" s="202"/>
      <c r="Y11" s="202"/>
      <c r="Z11" s="202"/>
      <c r="AA11" s="202"/>
      <c r="AB11" s="202"/>
      <c r="AC11" s="202"/>
      <c r="AD11" s="202"/>
      <c r="AE11" s="203"/>
      <c r="AF11" s="204" t="s">
        <v>15</v>
      </c>
      <c r="AG11" s="204"/>
      <c r="AH11" s="204"/>
      <c r="AI11" s="204"/>
      <c r="AJ11" s="204"/>
      <c r="AK11" s="204"/>
      <c r="AL11" s="204"/>
      <c r="AM11" s="204"/>
      <c r="AN11" s="204"/>
      <c r="AO11" s="204"/>
      <c r="AP11" s="191">
        <f>SUM(CF11+DV11)</f>
        <v>10257762.33</v>
      </c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>
        <f>SUM(CT11+EJ11)</f>
        <v>7256100</v>
      </c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>
        <f>SUM(DH11+EX11)</f>
        <v>6799600</v>
      </c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>
        <v>0</v>
      </c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>
        <v>0</v>
      </c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>
        <v>0</v>
      </c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>
        <f>SUM(DV12:EI13)</f>
        <v>10257762.33</v>
      </c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>
        <f>SUM(EJ12:EW13)</f>
        <v>7256100</v>
      </c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>
        <f>SUM(EX12:FK13)</f>
        <v>6799600</v>
      </c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</row>
    <row r="12" spans="1:167" s="5" customFormat="1" ht="76.5" customHeight="1">
      <c r="A12" s="33"/>
      <c r="B12" s="88" t="s">
        <v>188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201" t="s">
        <v>187</v>
      </c>
      <c r="X12" s="202"/>
      <c r="Y12" s="202"/>
      <c r="Z12" s="202"/>
      <c r="AA12" s="202"/>
      <c r="AB12" s="202"/>
      <c r="AC12" s="202"/>
      <c r="AD12" s="202"/>
      <c r="AE12" s="203"/>
      <c r="AF12" s="204" t="s">
        <v>15</v>
      </c>
      <c r="AG12" s="204"/>
      <c r="AH12" s="204"/>
      <c r="AI12" s="204"/>
      <c r="AJ12" s="204"/>
      <c r="AK12" s="204"/>
      <c r="AL12" s="204"/>
      <c r="AM12" s="204"/>
      <c r="AN12" s="204"/>
      <c r="AO12" s="204"/>
      <c r="AP12" s="191">
        <f>SUM(CF12+DV12)</f>
        <v>0</v>
      </c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>
        <f>SUM(CT12+EJ12)</f>
        <v>0</v>
      </c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>
        <f>SUM(DH12+EX12)</f>
        <v>0</v>
      </c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>
        <v>0</v>
      </c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>
        <v>0</v>
      </c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>
        <v>0</v>
      </c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>
        <v>0</v>
      </c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>
        <v>0</v>
      </c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>
        <v>0</v>
      </c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</row>
    <row r="13" spans="1:167" s="5" customFormat="1" ht="61.5" customHeight="1">
      <c r="A13" s="33"/>
      <c r="B13" s="88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201" t="s">
        <v>189</v>
      </c>
      <c r="X13" s="202"/>
      <c r="Y13" s="202"/>
      <c r="Z13" s="202"/>
      <c r="AA13" s="202"/>
      <c r="AB13" s="202"/>
      <c r="AC13" s="202"/>
      <c r="AD13" s="202"/>
      <c r="AE13" s="203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191">
        <f>SUM(CF13+DV13)</f>
        <v>10257762.33</v>
      </c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>
        <f>SUM(CT13+EJ13)</f>
        <v>7256100</v>
      </c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>
        <f>SUM(DH13+EX13)</f>
        <v>6799600</v>
      </c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>
        <v>0</v>
      </c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>
        <v>0</v>
      </c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>
        <v>0</v>
      </c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>
        <v>10257762.33</v>
      </c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>
        <v>7256100</v>
      </c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>
        <v>6799600</v>
      </c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view="pageBreakPreview" zoomScaleSheetLayoutView="100" zoomScalePageLayoutView="0" workbookViewId="0" topLeftCell="A7">
      <selection activeCell="J30" sqref="J30:AA30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1" t="s">
        <v>217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38:80" ht="15">
      <c r="AL2" s="50" t="s">
        <v>46</v>
      </c>
      <c r="AM2" s="50"/>
      <c r="AN2" s="50"/>
      <c r="AO2" s="50"/>
      <c r="AP2" s="50"/>
      <c r="AQ2" s="50"/>
      <c r="AR2" s="71" t="s">
        <v>255</v>
      </c>
      <c r="AS2" s="71"/>
      <c r="AT2" s="71"/>
      <c r="AU2" s="71"/>
      <c r="AV2" s="55" t="s">
        <v>2</v>
      </c>
      <c r="AW2" s="55"/>
      <c r="AX2" s="55"/>
      <c r="AY2" s="71" t="s">
        <v>257</v>
      </c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56">
        <v>20</v>
      </c>
      <c r="BR2" s="56"/>
      <c r="BS2" s="56"/>
      <c r="BT2" s="56"/>
      <c r="BU2" s="54" t="s">
        <v>215</v>
      </c>
      <c r="BV2" s="54"/>
      <c r="BW2" s="54"/>
      <c r="BX2" s="54"/>
      <c r="BY2" s="55" t="s">
        <v>3</v>
      </c>
      <c r="BZ2" s="55"/>
      <c r="CA2" s="55"/>
      <c r="CB2" s="55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92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4"/>
      <c r="BX4" s="192" t="s">
        <v>91</v>
      </c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4"/>
      <c r="CM4" s="192" t="s">
        <v>47</v>
      </c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4"/>
    </row>
    <row r="5" spans="1:117" ht="15">
      <c r="A5" s="218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20"/>
      <c r="BX5" s="210" t="s">
        <v>102</v>
      </c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2"/>
      <c r="CM5" s="210" t="s">
        <v>103</v>
      </c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2"/>
    </row>
    <row r="6" spans="1:117" s="5" customFormat="1" ht="16.5" customHeight="1">
      <c r="A6" s="31"/>
      <c r="B6" s="208" t="s">
        <v>175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9"/>
      <c r="BX6" s="210" t="s">
        <v>195</v>
      </c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2"/>
      <c r="CM6" s="213">
        <v>0</v>
      </c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</row>
    <row r="7" spans="1:117" s="5" customFormat="1" ht="16.5" customHeight="1">
      <c r="A7" s="31"/>
      <c r="B7" s="208" t="s">
        <v>176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9"/>
      <c r="BX7" s="210" t="s">
        <v>196</v>
      </c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2"/>
      <c r="CM7" s="213">
        <v>0</v>
      </c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</row>
    <row r="8" spans="1:117" s="5" customFormat="1" ht="16.5" customHeight="1">
      <c r="A8" s="31"/>
      <c r="B8" s="208" t="s">
        <v>193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9"/>
      <c r="BX8" s="210" t="s">
        <v>197</v>
      </c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2"/>
      <c r="CM8" s="213">
        <v>0</v>
      </c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</row>
    <row r="9" spans="1:117" s="5" customFormat="1" ht="16.5" customHeight="1">
      <c r="A9" s="31"/>
      <c r="B9" s="208" t="s">
        <v>194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9"/>
      <c r="BX9" s="210" t="s">
        <v>198</v>
      </c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2"/>
      <c r="CM9" s="213">
        <v>0</v>
      </c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</row>
    <row r="10" ht="12.75" customHeight="1"/>
    <row r="11" spans="2:140" ht="15">
      <c r="B11" s="101" t="s">
        <v>199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38:80" ht="15">
      <c r="AL12" s="50" t="s">
        <v>46</v>
      </c>
      <c r="AM12" s="50"/>
      <c r="AN12" s="50"/>
      <c r="AO12" s="50"/>
      <c r="AP12" s="50"/>
      <c r="AQ12" s="50"/>
      <c r="AR12" s="71" t="s">
        <v>255</v>
      </c>
      <c r="AS12" s="71"/>
      <c r="AT12" s="71"/>
      <c r="AU12" s="71"/>
      <c r="AV12" s="55" t="s">
        <v>2</v>
      </c>
      <c r="AW12" s="55"/>
      <c r="AX12" s="55"/>
      <c r="AY12" s="71" t="s">
        <v>257</v>
      </c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56">
        <v>20</v>
      </c>
      <c r="BR12" s="56"/>
      <c r="BS12" s="56"/>
      <c r="BT12" s="56"/>
      <c r="BU12" s="54" t="s">
        <v>215</v>
      </c>
      <c r="BV12" s="54"/>
      <c r="BW12" s="54"/>
      <c r="BX12" s="54"/>
      <c r="BY12" s="55" t="s">
        <v>3</v>
      </c>
      <c r="BZ12" s="55"/>
      <c r="CA12" s="55"/>
      <c r="CB12" s="55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92" t="s">
        <v>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4"/>
      <c r="BX14" s="192" t="s">
        <v>91</v>
      </c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4"/>
      <c r="CM14" s="192" t="s">
        <v>47</v>
      </c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4"/>
    </row>
    <row r="15" spans="1:117" ht="15">
      <c r="A15" s="218">
        <v>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20"/>
      <c r="BX15" s="210" t="s">
        <v>102</v>
      </c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2"/>
      <c r="CM15" s="210" t="s">
        <v>103</v>
      </c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2"/>
    </row>
    <row r="16" spans="1:117" s="5" customFormat="1" ht="16.5" customHeight="1">
      <c r="A16" s="31"/>
      <c r="B16" s="208" t="s">
        <v>200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210" t="s">
        <v>195</v>
      </c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2"/>
      <c r="CM16" s="213">
        <v>129200</v>
      </c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</row>
    <row r="17" spans="1:117" s="5" customFormat="1" ht="46.5" customHeight="1">
      <c r="A17" s="31"/>
      <c r="B17" s="208" t="s">
        <v>216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9"/>
      <c r="BX17" s="210" t="s">
        <v>196</v>
      </c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2"/>
      <c r="CM17" s="213">
        <v>0</v>
      </c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</row>
    <row r="18" spans="1:117" s="5" customFormat="1" ht="16.5" customHeight="1">
      <c r="A18" s="31"/>
      <c r="B18" s="208" t="s">
        <v>201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9"/>
      <c r="BX18" s="210" t="s">
        <v>197</v>
      </c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2"/>
      <c r="CM18" s="214" t="s">
        <v>15</v>
      </c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</row>
    <row r="20" spans="1:140" ht="14.25" customHeight="1">
      <c r="A20" s="5" t="s">
        <v>206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 t="s">
        <v>207</v>
      </c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</row>
    <row r="21" spans="1:140" ht="14.25" customHeight="1">
      <c r="A21" s="17"/>
      <c r="B21" s="5"/>
      <c r="CM21" s="217" t="s">
        <v>7</v>
      </c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 t="s">
        <v>8</v>
      </c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</row>
    <row r="22" spans="1:140" ht="14.25" customHeight="1">
      <c r="A22" s="5" t="s">
        <v>208</v>
      </c>
      <c r="B22" s="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 t="s">
        <v>209</v>
      </c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</row>
    <row r="23" spans="1:140" ht="14.25" customHeight="1">
      <c r="A23" s="5"/>
      <c r="B23" s="5"/>
      <c r="CM23" s="217" t="s">
        <v>7</v>
      </c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 t="s">
        <v>8</v>
      </c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</row>
    <row r="24" spans="1:140" ht="14.25" customHeight="1">
      <c r="A24" s="5" t="s">
        <v>210</v>
      </c>
      <c r="B24" s="5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</row>
    <row r="25" spans="1:140" ht="14.25" customHeight="1">
      <c r="A25" s="5" t="s">
        <v>211</v>
      </c>
      <c r="B25" s="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 t="s">
        <v>212</v>
      </c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</row>
    <row r="26" spans="1:140" s="2" customFormat="1" ht="12.75" customHeight="1">
      <c r="A26" s="17"/>
      <c r="B26" s="17"/>
      <c r="CM26" s="217" t="s">
        <v>7</v>
      </c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 t="s">
        <v>8</v>
      </c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</row>
    <row r="27" spans="1:140" ht="15">
      <c r="A27" s="5" t="s">
        <v>35</v>
      </c>
      <c r="B27" s="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 t="s">
        <v>213</v>
      </c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</row>
    <row r="28" spans="1:140" s="2" customFormat="1" ht="12.75" customHeight="1">
      <c r="A28" s="17"/>
      <c r="B28" s="17"/>
      <c r="CM28" s="217" t="s">
        <v>7</v>
      </c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 t="s">
        <v>8</v>
      </c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</row>
    <row r="29" spans="1:35" ht="15">
      <c r="A29" s="5" t="s">
        <v>36</v>
      </c>
      <c r="B29" s="5"/>
      <c r="G29" s="221" t="s">
        <v>214</v>
      </c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</row>
    <row r="30" spans="1:39" ht="15">
      <c r="A30" s="50" t="s">
        <v>2</v>
      </c>
      <c r="B30" s="50"/>
      <c r="C30" s="71" t="s">
        <v>255</v>
      </c>
      <c r="D30" s="71"/>
      <c r="E30" s="71"/>
      <c r="F30" s="71"/>
      <c r="G30" s="216" t="s">
        <v>2</v>
      </c>
      <c r="H30" s="216"/>
      <c r="I30" s="216"/>
      <c r="J30" s="71" t="s">
        <v>254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56">
        <v>20</v>
      </c>
      <c r="AC30" s="56"/>
      <c r="AD30" s="56"/>
      <c r="AE30" s="56"/>
      <c r="AF30" s="222" t="s">
        <v>215</v>
      </c>
      <c r="AG30" s="222"/>
      <c r="AH30" s="222"/>
      <c r="AI30" s="222"/>
      <c r="AJ30" s="55" t="s">
        <v>3</v>
      </c>
      <c r="AK30" s="55"/>
      <c r="AL30" s="55"/>
      <c r="AM30" s="55"/>
    </row>
    <row r="31" ht="3" customHeight="1"/>
  </sheetData>
  <sheetProtection/>
  <mergeCells count="73">
    <mergeCell ref="CM28:DF28"/>
    <mergeCell ref="DG28:EJ28"/>
    <mergeCell ref="G29:AI29"/>
    <mergeCell ref="C30:F30"/>
    <mergeCell ref="J30:AA30"/>
    <mergeCell ref="AB30:AE30"/>
    <mergeCell ref="AF30:AI30"/>
    <mergeCell ref="AJ30:AM30"/>
    <mergeCell ref="DG23:EJ23"/>
    <mergeCell ref="CM25:DF25"/>
    <mergeCell ref="DG25:EJ25"/>
    <mergeCell ref="CM26:DF26"/>
    <mergeCell ref="DG26:EJ26"/>
    <mergeCell ref="CM27:DF27"/>
    <mergeCell ref="DG27:EJ27"/>
    <mergeCell ref="CM6:DM6"/>
    <mergeCell ref="B7:BW7"/>
    <mergeCell ref="BX7:CL7"/>
    <mergeCell ref="CM7:DM7"/>
    <mergeCell ref="B17:BW17"/>
    <mergeCell ref="BX17:CL17"/>
    <mergeCell ref="CM17:DM17"/>
    <mergeCell ref="AR12:AU12"/>
    <mergeCell ref="AV12:AX12"/>
    <mergeCell ref="CM14:DM14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BQ2:BT2"/>
    <mergeCell ref="A15:BW15"/>
    <mergeCell ref="BX15:CL15"/>
    <mergeCell ref="CM15:DM15"/>
    <mergeCell ref="BY2:CB2"/>
    <mergeCell ref="B8:BW8"/>
    <mergeCell ref="BX8:CL8"/>
    <mergeCell ref="CM8:DM8"/>
    <mergeCell ref="AL12:AQ12"/>
    <mergeCell ref="BX6:CL6"/>
    <mergeCell ref="AV2:AX2"/>
    <mergeCell ref="AY2:BP2"/>
    <mergeCell ref="B6:BW6"/>
    <mergeCell ref="CM20:DF20"/>
    <mergeCell ref="B16:BW16"/>
    <mergeCell ref="BX16:CL16"/>
    <mergeCell ref="CM16:DM16"/>
    <mergeCell ref="A14:BW14"/>
    <mergeCell ref="BX14:CL14"/>
    <mergeCell ref="BU2:BX2"/>
    <mergeCell ref="B18:BW18"/>
    <mergeCell ref="BX18:CL18"/>
    <mergeCell ref="CM18:DM18"/>
    <mergeCell ref="DG20:EJ20"/>
    <mergeCell ref="A30:B30"/>
    <mergeCell ref="G30:I30"/>
    <mergeCell ref="CM21:DF21"/>
    <mergeCell ref="DG21:EJ21"/>
    <mergeCell ref="CM22:DF22"/>
    <mergeCell ref="DG22:EJ22"/>
    <mergeCell ref="CM23:DF23"/>
    <mergeCell ref="B9:BW9"/>
    <mergeCell ref="BX9:CL9"/>
    <mergeCell ref="CM9:DM9"/>
    <mergeCell ref="B11:DL11"/>
    <mergeCell ref="BQ12:BT12"/>
    <mergeCell ref="BU12:BX12"/>
    <mergeCell ref="BY12:CB12"/>
    <mergeCell ref="AY12:BP1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2017-10-06T05:59:03Z</cp:lastPrinted>
  <dcterms:created xsi:type="dcterms:W3CDTF">2010-11-26T07:12:57Z</dcterms:created>
  <dcterms:modified xsi:type="dcterms:W3CDTF">2017-12-20T10:06:29Z</dcterms:modified>
  <cp:category/>
  <cp:version/>
  <cp:contentType/>
  <cp:contentStatus/>
</cp:coreProperties>
</file>